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850" activeTab="0"/>
  </bookViews>
  <sheets>
    <sheet name="市直" sheetId="1" r:id="rId1"/>
    <sheet name="市直文秘职位" sheetId="2" r:id="rId2"/>
    <sheet name="森林公安" sheetId="3" r:id="rId3"/>
    <sheet name="大祥区" sheetId="4" r:id="rId4"/>
    <sheet name="双清区" sheetId="5" r:id="rId5"/>
  </sheets>
  <definedNames/>
  <calcPr fullCalcOnLoad="1"/>
</workbook>
</file>

<file path=xl/sharedStrings.xml><?xml version="1.0" encoding="utf-8"?>
<sst xmlns="http://schemas.openxmlformats.org/spreadsheetml/2006/main" count="658" uniqueCount="560">
  <si>
    <t>黄堇芝</t>
  </si>
  <si>
    <t>20050803015</t>
  </si>
  <si>
    <t>2127204</t>
  </si>
  <si>
    <t>科员</t>
  </si>
  <si>
    <t>20050902722</t>
  </si>
  <si>
    <t>20050902201</t>
  </si>
  <si>
    <t>刘小芹</t>
  </si>
  <si>
    <t>20050902406</t>
  </si>
  <si>
    <t>科员一</t>
  </si>
  <si>
    <t>黄征高</t>
  </si>
  <si>
    <t>20050801612</t>
  </si>
  <si>
    <t>申海涛</t>
  </si>
  <si>
    <t>20050802817</t>
  </si>
  <si>
    <t>肖坤斌</t>
  </si>
  <si>
    <t>20050802211</t>
  </si>
  <si>
    <t>科员二</t>
  </si>
  <si>
    <t>孙情兵</t>
  </si>
  <si>
    <t>20050901218</t>
  </si>
  <si>
    <t>20050801018</t>
  </si>
  <si>
    <t>20050903108</t>
  </si>
  <si>
    <t>2102201</t>
  </si>
  <si>
    <t>20050701712</t>
  </si>
  <si>
    <t>刘邵江</t>
  </si>
  <si>
    <t>20050702513</t>
  </si>
  <si>
    <t>20050704012</t>
  </si>
  <si>
    <t>2103201</t>
  </si>
  <si>
    <t>20050704527</t>
  </si>
  <si>
    <t>20050901715</t>
  </si>
  <si>
    <t>李娟红</t>
  </si>
  <si>
    <t>20050802815</t>
  </si>
  <si>
    <t>2104201</t>
  </si>
  <si>
    <t>王丽伟</t>
  </si>
  <si>
    <t>20050801524</t>
  </si>
  <si>
    <t>吴忠俊</t>
  </si>
  <si>
    <t>20050802721</t>
  </si>
  <si>
    <t>钟荣华</t>
  </si>
  <si>
    <t>20050903128</t>
  </si>
  <si>
    <t>2104202</t>
  </si>
  <si>
    <t>王桃容</t>
  </si>
  <si>
    <t>20050702115</t>
  </si>
  <si>
    <t>何仿娥</t>
  </si>
  <si>
    <t>20050902403</t>
  </si>
  <si>
    <t>谭亮亮</t>
  </si>
  <si>
    <t>20050902116</t>
  </si>
  <si>
    <t>20050704506</t>
  </si>
  <si>
    <t>20050901114</t>
  </si>
  <si>
    <t>2105201</t>
  </si>
  <si>
    <t>张文能</t>
  </si>
  <si>
    <t>30051102420</t>
  </si>
  <si>
    <t>孙艳龙</t>
  </si>
  <si>
    <t>30051101329</t>
  </si>
  <si>
    <t>30050904022</t>
  </si>
  <si>
    <t>杨建波</t>
  </si>
  <si>
    <t>30051100612</t>
  </si>
  <si>
    <t>30050904525</t>
  </si>
  <si>
    <t>肖宇江</t>
  </si>
  <si>
    <t>30051103228</t>
  </si>
  <si>
    <t>30051200126</t>
  </si>
  <si>
    <t>汤伟志</t>
  </si>
  <si>
    <t>30051203011</t>
  </si>
  <si>
    <t>谭克喜</t>
  </si>
  <si>
    <t>30051200612</t>
  </si>
  <si>
    <t>2106301</t>
  </si>
  <si>
    <t>30051101930</t>
  </si>
  <si>
    <t>罗仔银</t>
  </si>
  <si>
    <t>30050904825</t>
  </si>
  <si>
    <t>高海宇</t>
  </si>
  <si>
    <t>30051202714</t>
  </si>
  <si>
    <t>2106302</t>
  </si>
  <si>
    <t>洪家武</t>
  </si>
  <si>
    <t>10050303203</t>
  </si>
  <si>
    <t>孙良才</t>
  </si>
  <si>
    <t>10050300417</t>
  </si>
  <si>
    <t>2107101</t>
  </si>
  <si>
    <t>20050800206</t>
  </si>
  <si>
    <t>20050903506</t>
  </si>
  <si>
    <t>赵媛媛</t>
  </si>
  <si>
    <t>20050703719</t>
  </si>
  <si>
    <t>2108201</t>
  </si>
  <si>
    <t>20050801116</t>
  </si>
  <si>
    <t>20050901614</t>
  </si>
  <si>
    <t>刘春晖</t>
  </si>
  <si>
    <t>20050901015</t>
  </si>
  <si>
    <t>2109201</t>
  </si>
  <si>
    <t>计算机管理</t>
  </si>
  <si>
    <t>20050901201</t>
  </si>
  <si>
    <t>袁晓武</t>
  </si>
  <si>
    <t>20050902026</t>
  </si>
  <si>
    <t>赵纯洁</t>
  </si>
  <si>
    <t>20050802323</t>
  </si>
  <si>
    <t>邹志坚</t>
  </si>
  <si>
    <t>20050803111</t>
  </si>
  <si>
    <t>李状军</t>
  </si>
  <si>
    <t>20050701929</t>
  </si>
  <si>
    <t>20050702517</t>
  </si>
  <si>
    <t>2110201</t>
  </si>
  <si>
    <t>陈柯利</t>
  </si>
  <si>
    <t>20050702429</t>
  </si>
  <si>
    <t>2111201</t>
  </si>
  <si>
    <t>20050902114</t>
  </si>
  <si>
    <t>石功胜</t>
  </si>
  <si>
    <t>20050703005</t>
  </si>
  <si>
    <t>杨海蓉</t>
  </si>
  <si>
    <t>20050702108</t>
  </si>
  <si>
    <t>刘辰璐</t>
  </si>
  <si>
    <t>20050801723</t>
  </si>
  <si>
    <t>刘妙然</t>
  </si>
  <si>
    <t>20050800716</t>
  </si>
  <si>
    <t>20050702213</t>
  </si>
  <si>
    <t>2112201</t>
  </si>
  <si>
    <t>周红锦</t>
  </si>
  <si>
    <t>20050703021</t>
  </si>
  <si>
    <t>2113201</t>
  </si>
  <si>
    <t>20050900328</t>
  </si>
  <si>
    <t>20050801917</t>
  </si>
  <si>
    <t>20050702219</t>
  </si>
  <si>
    <t>2114201</t>
  </si>
  <si>
    <t>欧阳震</t>
  </si>
  <si>
    <t>20050703204</t>
  </si>
  <si>
    <t>李湘琦</t>
  </si>
  <si>
    <t>20050801828</t>
  </si>
  <si>
    <t>2114202</t>
  </si>
  <si>
    <t>易园菊</t>
  </si>
  <si>
    <t>20050704123</t>
  </si>
  <si>
    <t>唐建刚</t>
  </si>
  <si>
    <t>20050704224</t>
  </si>
  <si>
    <t>20050903221</t>
  </si>
  <si>
    <t>2115201</t>
  </si>
  <si>
    <t>岳宇宏</t>
  </si>
  <si>
    <t>10050102606</t>
  </si>
  <si>
    <t>郑玉慧</t>
  </si>
  <si>
    <t>10050400602</t>
  </si>
  <si>
    <t>伍子明</t>
  </si>
  <si>
    <t>10050102122</t>
  </si>
  <si>
    <t>2116201</t>
  </si>
  <si>
    <t>20050701921</t>
  </si>
  <si>
    <t>20050802128</t>
  </si>
  <si>
    <t>朱亚明</t>
  </si>
  <si>
    <t>20050902615</t>
  </si>
  <si>
    <t>2117201</t>
  </si>
  <si>
    <t>20050801424</t>
  </si>
  <si>
    <t>朱红瑜</t>
  </si>
  <si>
    <t>20050703219</t>
  </si>
  <si>
    <t>2118201</t>
  </si>
  <si>
    <t>20050903208</t>
  </si>
  <si>
    <t>20050802610</t>
  </si>
  <si>
    <t>刘卫东</t>
  </si>
  <si>
    <t>20050800423</t>
  </si>
  <si>
    <t>曾凡端</t>
  </si>
  <si>
    <t>20050703702</t>
  </si>
  <si>
    <t>邓亮东</t>
  </si>
  <si>
    <t>20050801202</t>
  </si>
  <si>
    <t>刘俊才</t>
  </si>
  <si>
    <t>20050801404</t>
  </si>
  <si>
    <t>2118202</t>
  </si>
  <si>
    <t>邓双喜</t>
  </si>
  <si>
    <t>20050802711</t>
  </si>
  <si>
    <t>曾文晶</t>
  </si>
  <si>
    <t>20050903315</t>
  </si>
  <si>
    <t>杨雅芸</t>
  </si>
  <si>
    <t>20050901408</t>
  </si>
  <si>
    <t>2120201</t>
  </si>
  <si>
    <t>20050800410</t>
  </si>
  <si>
    <t>肖艳丹</t>
  </si>
  <si>
    <t>20050903611</t>
  </si>
  <si>
    <t>申曼娜</t>
  </si>
  <si>
    <t>20050702029</t>
  </si>
  <si>
    <t>20050903723</t>
  </si>
  <si>
    <t>毛超林</t>
  </si>
  <si>
    <t>20050803402</t>
  </si>
  <si>
    <t>20050900507</t>
  </si>
  <si>
    <t>2120202</t>
  </si>
  <si>
    <t>2121201</t>
  </si>
  <si>
    <t>罗维佳</t>
  </si>
  <si>
    <t>20050702224</t>
  </si>
  <si>
    <t>李清雄</t>
  </si>
  <si>
    <t>20050901017</t>
  </si>
  <si>
    <t>李洪孝</t>
  </si>
  <si>
    <t>20050703013</t>
  </si>
  <si>
    <t>2122201</t>
  </si>
  <si>
    <t>龚叶芳</t>
  </si>
  <si>
    <t>20050801030</t>
  </si>
  <si>
    <t>20050703920</t>
  </si>
  <si>
    <t>20050703508</t>
  </si>
  <si>
    <t>2123201</t>
  </si>
  <si>
    <t>陈意详</t>
  </si>
  <si>
    <t>20050702830</t>
  </si>
  <si>
    <t>曾湘林</t>
  </si>
  <si>
    <t>20050702226</t>
  </si>
  <si>
    <t>20050703809</t>
  </si>
  <si>
    <t>2123202</t>
  </si>
  <si>
    <t>夏昌勇</t>
  </si>
  <si>
    <t>20050703610</t>
  </si>
  <si>
    <t>廖鹏君</t>
  </si>
  <si>
    <t>20050800917</t>
  </si>
  <si>
    <t>2124201</t>
  </si>
  <si>
    <t>邱海华</t>
  </si>
  <si>
    <t>10050605708</t>
  </si>
  <si>
    <t>刘运波</t>
  </si>
  <si>
    <t>10050604008</t>
  </si>
  <si>
    <t>李志容</t>
  </si>
  <si>
    <t>10050201812</t>
  </si>
  <si>
    <t>2125101</t>
  </si>
  <si>
    <t>20050803103</t>
  </si>
  <si>
    <t>20050902529</t>
  </si>
  <si>
    <t>2126201</t>
  </si>
  <si>
    <t>李艳明</t>
  </si>
  <si>
    <t>20050900430</t>
  </si>
  <si>
    <t>杨雅姝</t>
  </si>
  <si>
    <t>20050801213</t>
  </si>
  <si>
    <t>刘朝斌</t>
  </si>
  <si>
    <t>20050704406</t>
  </si>
  <si>
    <t>刘芳敏</t>
  </si>
  <si>
    <t>20050704007</t>
  </si>
  <si>
    <t>卿睿祎</t>
  </si>
  <si>
    <t>20050801111</t>
  </si>
  <si>
    <t>雷小玲</t>
  </si>
  <si>
    <t>20050903821</t>
  </si>
  <si>
    <t>20050801230</t>
  </si>
  <si>
    <t>20050901411</t>
  </si>
  <si>
    <t>20050701819</t>
  </si>
  <si>
    <t>2127201</t>
  </si>
  <si>
    <t>20050701930</t>
  </si>
  <si>
    <t>刘旭光</t>
  </si>
  <si>
    <t>20050800327</t>
  </si>
  <si>
    <t>罗小平</t>
  </si>
  <si>
    <t>20050901727</t>
  </si>
  <si>
    <t>2127202</t>
  </si>
  <si>
    <t>刘乙黎</t>
  </si>
  <si>
    <t>20050900411</t>
  </si>
  <si>
    <t>雷嗣霖</t>
  </si>
  <si>
    <t>20050901307</t>
  </si>
  <si>
    <t>伍伟锋</t>
  </si>
  <si>
    <t>20050801905</t>
  </si>
  <si>
    <t>林尹俊</t>
  </si>
  <si>
    <t>20050703522</t>
  </si>
  <si>
    <t>陈勇勇</t>
  </si>
  <si>
    <t>20050900209</t>
  </si>
  <si>
    <t>20050702426</t>
  </si>
  <si>
    <t>2127203</t>
  </si>
  <si>
    <t>唐卓伟</t>
  </si>
  <si>
    <t>20050900709</t>
  </si>
  <si>
    <t>龚玉容</t>
  </si>
  <si>
    <t>20050902508</t>
  </si>
  <si>
    <t>20050704201</t>
  </si>
  <si>
    <t>2127205</t>
  </si>
  <si>
    <t>夏立志</t>
  </si>
  <si>
    <t>20050701423</t>
  </si>
  <si>
    <t>陈璐雯</t>
  </si>
  <si>
    <t>20050701708</t>
  </si>
  <si>
    <t>廖智勇</t>
  </si>
  <si>
    <t>20050701316</t>
  </si>
  <si>
    <t>20050900424</t>
  </si>
  <si>
    <t>20050704026</t>
  </si>
  <si>
    <t>2127206</t>
  </si>
  <si>
    <t>贺刚煜</t>
  </si>
  <si>
    <t>20050802110</t>
  </si>
  <si>
    <t>周乐省</t>
  </si>
  <si>
    <t>20050704207</t>
  </si>
  <si>
    <t>20050704230</t>
  </si>
  <si>
    <t>2127207</t>
  </si>
  <si>
    <t>20050800711</t>
  </si>
  <si>
    <t>周廷建</t>
  </si>
  <si>
    <t>10050200512</t>
  </si>
  <si>
    <t>20050801208</t>
  </si>
  <si>
    <t>20050802002</t>
  </si>
  <si>
    <t>20050901823</t>
  </si>
  <si>
    <t>20050802026</t>
  </si>
  <si>
    <t>20050802829</t>
  </si>
  <si>
    <t>孙娜娟</t>
  </si>
  <si>
    <t>20050900625</t>
  </si>
  <si>
    <t>杨文富</t>
  </si>
  <si>
    <t>20050800803</t>
  </si>
  <si>
    <t>王洪林</t>
  </si>
  <si>
    <t>20050702826</t>
  </si>
  <si>
    <t>林凤兰</t>
  </si>
  <si>
    <t>20050801813</t>
  </si>
  <si>
    <t>建设局</t>
  </si>
  <si>
    <t>宁家明</t>
  </si>
  <si>
    <t>20050902012</t>
  </si>
  <si>
    <t>颜祺</t>
  </si>
  <si>
    <t>20050802730</t>
  </si>
  <si>
    <t>石文倩</t>
  </si>
  <si>
    <t>20050900623</t>
  </si>
  <si>
    <t>发展和改革局</t>
  </si>
  <si>
    <t>陈东</t>
  </si>
  <si>
    <t>20050702608</t>
  </si>
  <si>
    <t>贺军</t>
  </si>
  <si>
    <t>20050903114</t>
  </si>
  <si>
    <t>杨小波</t>
  </si>
  <si>
    <t>20050802206</t>
  </si>
  <si>
    <t>刘一凡</t>
  </si>
  <si>
    <t>20050901217</t>
  </si>
  <si>
    <t>张国生</t>
  </si>
  <si>
    <t>20050704428</t>
  </si>
  <si>
    <t>吕绍荣</t>
  </si>
  <si>
    <t>20050701415</t>
  </si>
  <si>
    <t>人事劳动和社会保障局</t>
  </si>
  <si>
    <t>孟巧玲</t>
  </si>
  <si>
    <t>20050900210</t>
  </si>
  <si>
    <t>刘明媚</t>
  </si>
  <si>
    <t>20050903027</t>
  </si>
  <si>
    <t>危争强</t>
  </si>
  <si>
    <t>20050701519</t>
  </si>
  <si>
    <t>乡镇一</t>
  </si>
  <si>
    <t>侯幸周</t>
  </si>
  <si>
    <t>10050102314</t>
  </si>
  <si>
    <t>李秋红</t>
  </si>
  <si>
    <t>10050301320</t>
  </si>
  <si>
    <t>10050501210</t>
  </si>
  <si>
    <t>宋叶兰</t>
  </si>
  <si>
    <t>10050600929</t>
  </si>
  <si>
    <t>何少飞</t>
  </si>
  <si>
    <t>10050401629</t>
  </si>
  <si>
    <t>陈旭中</t>
  </si>
  <si>
    <t>10050300407</t>
  </si>
  <si>
    <t>石志飞</t>
  </si>
  <si>
    <t>10050500722</t>
  </si>
  <si>
    <t>郑细娥</t>
  </si>
  <si>
    <t>10050202523</t>
  </si>
  <si>
    <t>艾鹏飞</t>
  </si>
  <si>
    <t>10050403809</t>
  </si>
  <si>
    <t>肖湘淼</t>
  </si>
  <si>
    <t>10050605928</t>
  </si>
  <si>
    <t>胡辉耀</t>
  </si>
  <si>
    <t>10050301929</t>
  </si>
  <si>
    <t>钱俊羽</t>
  </si>
  <si>
    <t>10050301316</t>
  </si>
  <si>
    <t>戴东哲</t>
  </si>
  <si>
    <t>10050302111</t>
  </si>
  <si>
    <t>王萍</t>
  </si>
  <si>
    <t>10050402407</t>
  </si>
  <si>
    <t>彭芸莹</t>
  </si>
  <si>
    <t>10050501726</t>
  </si>
  <si>
    <t>戴亚平</t>
  </si>
  <si>
    <t>10050304106</t>
  </si>
  <si>
    <t>龙文胜</t>
  </si>
  <si>
    <t>10050301221</t>
  </si>
  <si>
    <t>田谦</t>
  </si>
  <si>
    <t>10050302902</t>
  </si>
  <si>
    <t>罗凯</t>
  </si>
  <si>
    <t>10050402724</t>
  </si>
  <si>
    <t>蒋赛</t>
  </si>
  <si>
    <t>10050600801</t>
  </si>
  <si>
    <t>李钧</t>
  </si>
  <si>
    <t>10050200815</t>
  </si>
  <si>
    <t>何双凤</t>
  </si>
  <si>
    <t>10050302106</t>
  </si>
  <si>
    <t>李雪江</t>
  </si>
  <si>
    <t>10050500404</t>
  </si>
  <si>
    <t>刘波</t>
  </si>
  <si>
    <t>10050604827</t>
  </si>
  <si>
    <t>双清区农林局</t>
  </si>
  <si>
    <t>杨诚誉</t>
  </si>
  <si>
    <t>20050902602</t>
  </si>
  <si>
    <t>刘克慧</t>
  </si>
  <si>
    <t>20050801924</t>
  </si>
  <si>
    <t>欧阳国龙</t>
  </si>
  <si>
    <t>20050701802</t>
  </si>
  <si>
    <t>双清区机关</t>
  </si>
  <si>
    <t>科员一</t>
  </si>
  <si>
    <t>周梦芬</t>
  </si>
  <si>
    <t>10050700614</t>
  </si>
  <si>
    <t>孙静</t>
  </si>
  <si>
    <t>10050303210</t>
  </si>
  <si>
    <t>刘芙蓉</t>
  </si>
  <si>
    <t>10050402929</t>
  </si>
  <si>
    <t>阳小朋</t>
  </si>
  <si>
    <t>20050802922</t>
  </si>
  <si>
    <t>毛旭辉</t>
  </si>
  <si>
    <t>20050802305</t>
  </si>
  <si>
    <t>彭南方</t>
  </si>
  <si>
    <t>20050903623</t>
  </si>
  <si>
    <t>张宁</t>
  </si>
  <si>
    <t>20050701624</t>
  </si>
  <si>
    <t>屈锦荣</t>
  </si>
  <si>
    <t>20050803014</t>
  </si>
  <si>
    <t>杨梅芳</t>
  </si>
  <si>
    <t>20050801310</t>
  </si>
  <si>
    <t>邵阳县
森林公安局</t>
  </si>
  <si>
    <t>科员</t>
  </si>
  <si>
    <t>宁  鹏</t>
  </si>
  <si>
    <t>30051202120</t>
  </si>
  <si>
    <t>蒋  皓</t>
  </si>
  <si>
    <t>30051103319</t>
  </si>
  <si>
    <t>隆回县
森林公安</t>
  </si>
  <si>
    <t>李发祥</t>
  </si>
  <si>
    <t>胡世凯</t>
  </si>
  <si>
    <t>邓  晓</t>
  </si>
  <si>
    <t>黄  速</t>
  </si>
  <si>
    <t>邱明明</t>
  </si>
  <si>
    <t>文  博</t>
  </si>
  <si>
    <t>向  坤</t>
  </si>
  <si>
    <t>陈振宇</t>
  </si>
  <si>
    <t>邵景志</t>
  </si>
  <si>
    <t>武冈市
森林公安局</t>
  </si>
  <si>
    <t>袁涛涛</t>
  </si>
  <si>
    <t>30051103501</t>
  </si>
  <si>
    <t>刘通君</t>
  </si>
  <si>
    <t>30050904515</t>
  </si>
  <si>
    <t>邓小龙</t>
  </si>
  <si>
    <t>30051201605</t>
  </si>
  <si>
    <t>姚武阳</t>
  </si>
  <si>
    <t>30051201230</t>
  </si>
  <si>
    <t>米文清</t>
  </si>
  <si>
    <t>30051201117</t>
  </si>
  <si>
    <t>城步自治县
森林公安一</t>
  </si>
  <si>
    <t>3292301</t>
  </si>
  <si>
    <t>30051203002</t>
  </si>
  <si>
    <t>李志彬</t>
  </si>
  <si>
    <t>30051202220</t>
  </si>
  <si>
    <t>城步自治县
森林公安二</t>
  </si>
  <si>
    <t>科员二</t>
  </si>
  <si>
    <t>肖  涛</t>
  </si>
  <si>
    <t>申佳敏</t>
  </si>
  <si>
    <t>赵海平</t>
  </si>
  <si>
    <t xml:space="preserve">城步自治县
森林公安三 </t>
  </si>
  <si>
    <t>科员三</t>
  </si>
  <si>
    <t>李宗霖</t>
  </si>
  <si>
    <t>戴圣勇</t>
  </si>
  <si>
    <t>陈  罡</t>
  </si>
  <si>
    <t xml:space="preserve">城步自治县
森林公安五 </t>
  </si>
  <si>
    <t>科员五</t>
  </si>
  <si>
    <t>肖淑华</t>
  </si>
  <si>
    <t>潘林林</t>
  </si>
  <si>
    <t>李莉娟</t>
  </si>
  <si>
    <t>桂文丽</t>
  </si>
  <si>
    <t>20050801829</t>
  </si>
  <si>
    <t>姚朝霞</t>
  </si>
  <si>
    <t>20050802118</t>
  </si>
  <si>
    <t>20050703828</t>
  </si>
  <si>
    <t>刘春涛</t>
  </si>
  <si>
    <t>20050901430</t>
  </si>
  <si>
    <t>唐蓓蕾</t>
  </si>
  <si>
    <t>20050702714</t>
  </si>
  <si>
    <r>
      <t>赵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亮</t>
    </r>
  </si>
  <si>
    <t>序号</t>
  </si>
  <si>
    <t>招考单位</t>
  </si>
  <si>
    <t>职位
名称</t>
  </si>
  <si>
    <t>拟录
人数</t>
  </si>
  <si>
    <t>姓名</t>
  </si>
  <si>
    <t>准考证号</t>
  </si>
  <si>
    <t>行测</t>
  </si>
  <si>
    <t>申论</t>
  </si>
  <si>
    <t>邵阳市体育局</t>
  </si>
  <si>
    <t>科员一</t>
  </si>
  <si>
    <r>
      <t>肖</t>
    </r>
    <r>
      <rPr>
        <sz val="12"/>
        <rFont val="Arial"/>
        <family val="2"/>
      </rPr>
      <t xml:space="preserve">     </t>
    </r>
    <r>
      <rPr>
        <sz val="12"/>
        <rFont val="宋体"/>
        <family val="0"/>
      </rPr>
      <t>艺</t>
    </r>
  </si>
  <si>
    <r>
      <t>唐</t>
    </r>
    <r>
      <rPr>
        <sz val="12"/>
        <rFont val="Arial"/>
        <family val="2"/>
      </rPr>
      <t xml:space="preserve">     </t>
    </r>
    <r>
      <rPr>
        <sz val="12"/>
        <rFont val="宋体"/>
        <family val="0"/>
      </rPr>
      <t>鹏</t>
    </r>
  </si>
  <si>
    <t>科员二</t>
  </si>
  <si>
    <t>邵阳市房产局</t>
  </si>
  <si>
    <t>科员</t>
  </si>
  <si>
    <r>
      <t>黄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森</t>
    </r>
  </si>
  <si>
    <r>
      <t>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翔</t>
    </r>
  </si>
  <si>
    <t>邵阳市文物管理局</t>
  </si>
  <si>
    <r>
      <t>曾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燕</t>
    </r>
  </si>
  <si>
    <r>
      <t>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彬</t>
    </r>
  </si>
  <si>
    <t>文秘</t>
  </si>
  <si>
    <r>
      <t>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旗</t>
    </r>
  </si>
  <si>
    <r>
      <t>梁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岚</t>
    </r>
  </si>
  <si>
    <t>邵阳市经委</t>
  </si>
  <si>
    <r>
      <t>陶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志</t>
    </r>
  </si>
  <si>
    <r>
      <t>陈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馨</t>
    </r>
  </si>
  <si>
    <t>邵阳市劳动教养
管理所</t>
  </si>
  <si>
    <t>干警</t>
  </si>
  <si>
    <r>
      <t>孟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辉</t>
    </r>
  </si>
  <si>
    <r>
      <t>罗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希</t>
    </r>
  </si>
  <si>
    <r>
      <t>苏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畅</t>
    </r>
  </si>
  <si>
    <t>狱医</t>
  </si>
  <si>
    <r>
      <t>袁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锋</t>
    </r>
  </si>
  <si>
    <t>邵阳市城市管理
行政执法支队</t>
  </si>
  <si>
    <t>邵阳市供销合作总社</t>
  </si>
  <si>
    <t>财会</t>
  </si>
  <si>
    <r>
      <t>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佳</t>
    </r>
  </si>
  <si>
    <r>
      <t>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丹</t>
    </r>
  </si>
  <si>
    <t>邵阳市新闻出版
（版权）局</t>
  </si>
  <si>
    <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亚</t>
    </r>
  </si>
  <si>
    <r>
      <t>张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啸</t>
    </r>
  </si>
  <si>
    <t>邵阳市环境保护局</t>
  </si>
  <si>
    <r>
      <t>黄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维</t>
    </r>
  </si>
  <si>
    <r>
      <t>张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卿</t>
    </r>
  </si>
  <si>
    <t>邵阳市财政局</t>
  </si>
  <si>
    <t>邵阳市非税收入
管理局</t>
  </si>
  <si>
    <r>
      <t>江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志</t>
    </r>
  </si>
  <si>
    <r>
      <t>张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膑</t>
    </r>
  </si>
  <si>
    <t>邵阳市教育局</t>
  </si>
  <si>
    <r>
      <t>曾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斐</t>
    </r>
  </si>
  <si>
    <t>邵阳市统计局</t>
  </si>
  <si>
    <r>
      <t>罗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璇</t>
    </r>
  </si>
  <si>
    <r>
      <t>龙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钰</t>
    </r>
  </si>
  <si>
    <r>
      <t>曾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涛</t>
    </r>
  </si>
  <si>
    <r>
      <t>薛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岚</t>
    </r>
  </si>
  <si>
    <t>邵阳市统计调查队</t>
  </si>
  <si>
    <r>
      <t>朱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丹</t>
    </r>
  </si>
  <si>
    <t>邵阳市农业机械
管理局</t>
  </si>
  <si>
    <t>邵阳市价格监督
管理局</t>
  </si>
  <si>
    <r>
      <t>王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韬</t>
    </r>
  </si>
  <si>
    <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文</t>
    </r>
  </si>
  <si>
    <t>邵阳市审计局</t>
  </si>
  <si>
    <r>
      <t>王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斌</t>
    </r>
  </si>
  <si>
    <r>
      <t>孙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彬</t>
    </r>
  </si>
  <si>
    <r>
      <t>黄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伟</t>
    </r>
  </si>
  <si>
    <t>邵阳市纪委</t>
  </si>
  <si>
    <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舒</t>
    </r>
  </si>
  <si>
    <r>
      <t>张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鹏</t>
    </r>
  </si>
  <si>
    <t>邵阳市社科联</t>
  </si>
  <si>
    <r>
      <t>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策</t>
    </r>
  </si>
  <si>
    <t>邵阳市委
政策研究室</t>
  </si>
  <si>
    <t>邵阳市直属机关
工作委员会</t>
  </si>
  <si>
    <r>
      <t>张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丽</t>
    </r>
  </si>
  <si>
    <r>
      <t>张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臣</t>
    </r>
  </si>
  <si>
    <r>
      <t>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馨</t>
    </r>
  </si>
  <si>
    <t>邵阳市委宣传部</t>
  </si>
  <si>
    <r>
      <t>肖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容</t>
    </r>
  </si>
  <si>
    <t>易  武</t>
  </si>
  <si>
    <t>尹红桃</t>
  </si>
  <si>
    <t>舒贞岚</t>
  </si>
  <si>
    <t>邵阳市农村经济
管理处</t>
  </si>
  <si>
    <t>民盟邵阳市委</t>
  </si>
  <si>
    <r>
      <t>黄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凌</t>
    </r>
  </si>
  <si>
    <r>
      <t>谭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吟</t>
    </r>
  </si>
  <si>
    <t>邵阳市
人力资源和社会
保障局
二级机构</t>
  </si>
  <si>
    <r>
      <t>蒋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艳</t>
    </r>
  </si>
  <si>
    <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倩</t>
    </r>
  </si>
  <si>
    <r>
      <t>刘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卫</t>
    </r>
  </si>
  <si>
    <r>
      <t>何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慧</t>
    </r>
  </si>
  <si>
    <r>
      <t>唐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昊</t>
    </r>
  </si>
  <si>
    <t>医生一</t>
  </si>
  <si>
    <t>医生二</t>
  </si>
  <si>
    <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英</t>
    </r>
  </si>
  <si>
    <t>法律</t>
  </si>
  <si>
    <r>
      <t>汪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洁</t>
    </r>
  </si>
  <si>
    <r>
      <t>王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丹</t>
    </r>
  </si>
  <si>
    <r>
      <t>李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理</t>
    </r>
  </si>
  <si>
    <t>药学</t>
  </si>
  <si>
    <r>
      <t>廖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嫣</t>
    </r>
  </si>
  <si>
    <t>20050902925</t>
  </si>
  <si>
    <r>
      <t>姜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利</t>
    </r>
  </si>
  <si>
    <t>笔试成绩</t>
  </si>
  <si>
    <t>按60%折算</t>
  </si>
  <si>
    <t>面试成绩</t>
  </si>
  <si>
    <t>总分</t>
  </si>
  <si>
    <t>按40%折算</t>
  </si>
  <si>
    <t>面试
分数</t>
  </si>
  <si>
    <t>职位
代码</t>
  </si>
  <si>
    <t>计算机
管理</t>
  </si>
  <si>
    <t>大祥区水利局</t>
  </si>
  <si>
    <t>王芳</t>
  </si>
  <si>
    <t>邵阳市广播电视局</t>
  </si>
  <si>
    <t>邵阳市人力资源
和社会保障局
二级机构</t>
  </si>
  <si>
    <t>邵阳市直机关工委</t>
  </si>
  <si>
    <t>按28%折算</t>
  </si>
  <si>
    <t>按12%折算</t>
  </si>
  <si>
    <t>加试写
作分数</t>
  </si>
  <si>
    <t>计算机
管理</t>
  </si>
  <si>
    <t>2011年邵阳市市直考录公务员综合成绩排名公布</t>
  </si>
  <si>
    <t>2011年邵阳市市直文秘职位考录公务员综合成绩排名公布（除公安）</t>
  </si>
  <si>
    <t>2011年邵阳市考录公务员综合成绩排名公布（森林公安）</t>
  </si>
  <si>
    <t>2011年邵阳市大祥区考录公务员综合成绩排名公布</t>
  </si>
  <si>
    <t>2011年邵阳市双清区考录公务员综合成绩排名公布</t>
  </si>
  <si>
    <r>
      <t>请拟录考生于7月26—28日到招录单位领取体检通知单，29号参加体检。</t>
    </r>
    <r>
      <rPr>
        <sz val="12"/>
        <rFont val="宋体"/>
        <family val="0"/>
      </rPr>
      <t xml:space="preserve">
</t>
    </r>
    <r>
      <rPr>
        <sz val="12"/>
        <rFont val="黑体"/>
        <family val="0"/>
      </rPr>
      <t xml:space="preserve">                                              
                                             </t>
    </r>
    <r>
      <rPr>
        <sz val="12"/>
        <rFont val="宋体"/>
        <family val="0"/>
      </rPr>
      <t>邵阳市人力资源和社会保障局公务员管理科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</si>
</sst>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1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黑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6" applyFont="1" applyBorder="1" applyAlignment="1">
      <alignment horizontal="center" vertical="center"/>
      <protection/>
    </xf>
    <xf numFmtId="18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4" fontId="0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17" applyFont="1" applyBorder="1" applyAlignment="1">
      <alignment horizontal="center" vertical="center"/>
      <protection/>
    </xf>
    <xf numFmtId="0" fontId="0" fillId="0" borderId="4" xfId="18" applyNumberFormat="1" applyFont="1" applyBorder="1" applyAlignment="1" applyProtection="1">
      <alignment horizontal="center" vertical="center"/>
      <protection/>
    </xf>
    <xf numFmtId="0" fontId="0" fillId="0" borderId="5" xfId="18" applyNumberFormat="1" applyFont="1" applyBorder="1" applyAlignment="1" applyProtection="1">
      <alignment horizontal="center" vertical="center"/>
      <protection/>
    </xf>
    <xf numFmtId="0" fontId="0" fillId="0" borderId="4" xfId="19" applyNumberFormat="1" applyFont="1" applyBorder="1" applyAlignment="1" applyProtection="1">
      <alignment horizontal="center" vertical="center"/>
      <protection/>
    </xf>
    <xf numFmtId="0" fontId="0" fillId="0" borderId="5" xfId="19" applyNumberFormat="1" applyFont="1" applyBorder="1" applyAlignment="1" applyProtection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4" fillId="0" borderId="1" xfId="16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185" fontId="0" fillId="0" borderId="0" xfId="0" applyNumberFormat="1" applyFont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 wrapText="1"/>
    </xf>
    <xf numFmtId="184" fontId="4" fillId="0" borderId="1" xfId="16" applyNumberFormat="1" applyFont="1" applyBorder="1" applyAlignment="1">
      <alignment horizontal="center" vertical="center"/>
      <protection/>
    </xf>
    <xf numFmtId="184" fontId="0" fillId="0" borderId="1" xfId="0" applyNumberFormat="1" applyFont="1" applyBorder="1" applyAlignment="1">
      <alignment horizontal="center" vertical="center"/>
    </xf>
    <xf numFmtId="184" fontId="4" fillId="0" borderId="1" xfId="16" applyNumberFormat="1" applyBorder="1" applyAlignment="1">
      <alignment horizontal="center" vertical="center"/>
      <protection/>
    </xf>
    <xf numFmtId="185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185" fontId="0" fillId="0" borderId="6" xfId="0" applyNumberForma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3" xfId="16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3" xfId="16" applyFont="1" applyBorder="1" applyAlignment="1">
      <alignment horizontal="center" vertical="center"/>
      <protection/>
    </xf>
    <xf numFmtId="184" fontId="4" fillId="0" borderId="3" xfId="16" applyNumberFormat="1" applyFont="1" applyBorder="1" applyAlignment="1">
      <alignment horizontal="center" vertical="center"/>
      <protection/>
    </xf>
    <xf numFmtId="184" fontId="0" fillId="0" borderId="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5" fontId="0" fillId="0" borderId="3" xfId="0" applyNumberFormat="1" applyFont="1" applyBorder="1" applyAlignment="1">
      <alignment horizontal="center" vertical="center"/>
    </xf>
  </cellXfs>
  <cellStyles count="12">
    <cellStyle name="Normal" xfId="0"/>
    <cellStyle name="Percent" xfId="15"/>
    <cellStyle name="常规 2" xfId="16"/>
    <cellStyle name="常规_Sheet1" xfId="17"/>
    <cellStyle name="常规_Sheet1_10" xfId="18"/>
    <cellStyle name="常规_Sheet1_13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27"/>
  <sheetViews>
    <sheetView tabSelected="1" workbookViewId="0" topLeftCell="A1">
      <selection activeCell="A3" sqref="A3:M3"/>
    </sheetView>
  </sheetViews>
  <sheetFormatPr defaultColWidth="9.00390625" defaultRowHeight="14.25"/>
  <cols>
    <col min="1" max="1" width="5.25390625" style="3" customWidth="1"/>
    <col min="2" max="2" width="19.75390625" style="3" customWidth="1"/>
    <col min="3" max="3" width="8.25390625" style="3" customWidth="1"/>
    <col min="4" max="4" width="6.75390625" style="3" customWidth="1"/>
    <col min="5" max="5" width="7.875" style="3" customWidth="1"/>
    <col min="6" max="6" width="8.875" style="3" customWidth="1"/>
    <col min="7" max="7" width="11.875" style="3" customWidth="1"/>
    <col min="8" max="8" width="6.25390625" style="3" customWidth="1"/>
    <col min="9" max="9" width="6.50390625" style="3" customWidth="1"/>
    <col min="10" max="10" width="6.875" style="3" customWidth="1"/>
    <col min="11" max="11" width="7.875" style="3" customWidth="1"/>
    <col min="12" max="12" width="7.00390625" style="3" customWidth="1"/>
    <col min="13" max="13" width="7.625" style="33" customWidth="1"/>
    <col min="14" max="14" width="8.125" style="3" customWidth="1"/>
    <col min="15" max="16384" width="9.00390625" style="3" customWidth="1"/>
  </cols>
  <sheetData>
    <row r="1" spans="1:14" s="21" customFormat="1" ht="48" customHeight="1">
      <c r="A1" s="62" t="s">
        <v>554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46"/>
    </row>
    <row r="2" spans="11:16" s="21" customFormat="1" ht="18.75" customHeight="1">
      <c r="K2" s="86">
        <v>40735</v>
      </c>
      <c r="L2" s="86"/>
      <c r="M2" s="86"/>
      <c r="O2" s="39"/>
      <c r="P2" s="39"/>
    </row>
    <row r="3" spans="1:16" s="21" customFormat="1" ht="93" customHeight="1">
      <c r="A3" s="87" t="s">
        <v>559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O3" s="39"/>
      <c r="P3" s="39"/>
    </row>
    <row r="4" spans="1:13" s="21" customFormat="1" ht="18.75" customHeight="1">
      <c r="A4" s="54" t="s">
        <v>436</v>
      </c>
      <c r="B4" s="54" t="s">
        <v>437</v>
      </c>
      <c r="C4" s="55" t="s">
        <v>438</v>
      </c>
      <c r="D4" s="55" t="s">
        <v>439</v>
      </c>
      <c r="E4" s="55" t="s">
        <v>543</v>
      </c>
      <c r="F4" s="54" t="s">
        <v>440</v>
      </c>
      <c r="G4" s="54" t="s">
        <v>441</v>
      </c>
      <c r="H4" s="54" t="s">
        <v>537</v>
      </c>
      <c r="I4" s="54"/>
      <c r="J4" s="54"/>
      <c r="K4" s="54" t="s">
        <v>539</v>
      </c>
      <c r="L4" s="54"/>
      <c r="M4" s="85" t="s">
        <v>540</v>
      </c>
    </row>
    <row r="5" spans="1:13" ht="34.5" customHeight="1">
      <c r="A5" s="54"/>
      <c r="B5" s="54"/>
      <c r="C5" s="55"/>
      <c r="D5" s="55"/>
      <c r="E5" s="54"/>
      <c r="F5" s="54"/>
      <c r="G5" s="54"/>
      <c r="H5" s="1" t="s">
        <v>442</v>
      </c>
      <c r="I5" s="1" t="s">
        <v>443</v>
      </c>
      <c r="J5" s="34" t="s">
        <v>538</v>
      </c>
      <c r="K5" s="9" t="s">
        <v>542</v>
      </c>
      <c r="L5" s="38" t="s">
        <v>541</v>
      </c>
      <c r="M5" s="85"/>
    </row>
    <row r="6" spans="1:13" ht="24.75" customHeight="1">
      <c r="A6" s="4">
        <v>1</v>
      </c>
      <c r="B6" s="56" t="s">
        <v>444</v>
      </c>
      <c r="C6" s="56" t="s">
        <v>445</v>
      </c>
      <c r="D6" s="51">
        <v>1</v>
      </c>
      <c r="E6" s="51">
        <v>2101201</v>
      </c>
      <c r="F6" s="27" t="s">
        <v>446</v>
      </c>
      <c r="G6" s="6" t="s">
        <v>4</v>
      </c>
      <c r="H6" s="35">
        <v>61.5</v>
      </c>
      <c r="I6" s="35">
        <v>59.5</v>
      </c>
      <c r="J6" s="35">
        <f aca="true" t="shared" si="0" ref="J6:J17">SUM(H6:I6)/2*0.6</f>
        <v>36.3</v>
      </c>
      <c r="K6" s="36">
        <v>70.1</v>
      </c>
      <c r="L6" s="36">
        <f aca="true" t="shared" si="1" ref="L6:L39">K6*0.4</f>
        <v>28.04</v>
      </c>
      <c r="M6" s="36">
        <f aca="true" t="shared" si="2" ref="M6:M37">J6+L6</f>
        <v>64.34</v>
      </c>
    </row>
    <row r="7" spans="1:13" ht="24.75" customHeight="1">
      <c r="A7" s="4">
        <v>2</v>
      </c>
      <c r="B7" s="57"/>
      <c r="C7" s="57"/>
      <c r="D7" s="52"/>
      <c r="E7" s="52"/>
      <c r="F7" s="2" t="s">
        <v>6</v>
      </c>
      <c r="G7" s="6" t="s">
        <v>7</v>
      </c>
      <c r="H7" s="35">
        <v>51.1</v>
      </c>
      <c r="I7" s="35">
        <v>60.5</v>
      </c>
      <c r="J7" s="35">
        <f t="shared" si="0"/>
        <v>33.48</v>
      </c>
      <c r="K7" s="36">
        <v>75.8</v>
      </c>
      <c r="L7" s="36">
        <f t="shared" si="1"/>
        <v>30.32</v>
      </c>
      <c r="M7" s="36">
        <f t="shared" si="2"/>
        <v>63.8</v>
      </c>
    </row>
    <row r="8" spans="1:13" ht="24.75" customHeight="1">
      <c r="A8" s="4">
        <v>3</v>
      </c>
      <c r="B8" s="57"/>
      <c r="C8" s="58"/>
      <c r="D8" s="53"/>
      <c r="E8" s="53"/>
      <c r="F8" s="27" t="s">
        <v>447</v>
      </c>
      <c r="G8" s="6" t="s">
        <v>5</v>
      </c>
      <c r="H8" s="35">
        <v>54.2</v>
      </c>
      <c r="I8" s="35">
        <v>59</v>
      </c>
      <c r="J8" s="35">
        <f t="shared" si="0"/>
        <v>33.96</v>
      </c>
      <c r="K8" s="36">
        <v>68.84</v>
      </c>
      <c r="L8" s="36">
        <f t="shared" si="1"/>
        <v>27.536</v>
      </c>
      <c r="M8" s="36">
        <f t="shared" si="2"/>
        <v>61.496</v>
      </c>
    </row>
    <row r="9" spans="1:13" ht="24.75" customHeight="1">
      <c r="A9" s="4">
        <v>1</v>
      </c>
      <c r="B9" s="57"/>
      <c r="C9" s="51" t="s">
        <v>448</v>
      </c>
      <c r="D9" s="51">
        <v>1</v>
      </c>
      <c r="E9" s="51">
        <v>2101202</v>
      </c>
      <c r="F9" s="2" t="s">
        <v>13</v>
      </c>
      <c r="G9" s="6" t="s">
        <v>14</v>
      </c>
      <c r="H9" s="35">
        <v>65</v>
      </c>
      <c r="I9" s="35">
        <v>50.5</v>
      </c>
      <c r="J9" s="35">
        <f t="shared" si="0"/>
        <v>34.65</v>
      </c>
      <c r="K9" s="36">
        <v>72.36</v>
      </c>
      <c r="L9" s="36">
        <f t="shared" si="1"/>
        <v>28.944000000000003</v>
      </c>
      <c r="M9" s="36">
        <f t="shared" si="2"/>
        <v>63.594</v>
      </c>
    </row>
    <row r="10" spans="1:13" ht="24.75" customHeight="1">
      <c r="A10" s="4">
        <v>2</v>
      </c>
      <c r="B10" s="57"/>
      <c r="C10" s="52"/>
      <c r="D10" s="52"/>
      <c r="E10" s="52"/>
      <c r="F10" s="2" t="s">
        <v>9</v>
      </c>
      <c r="G10" s="6" t="s">
        <v>10</v>
      </c>
      <c r="H10" s="35">
        <v>59.1</v>
      </c>
      <c r="I10" s="35">
        <v>57.5</v>
      </c>
      <c r="J10" s="35">
        <f t="shared" si="0"/>
        <v>34.98</v>
      </c>
      <c r="K10" s="36">
        <v>69.94</v>
      </c>
      <c r="L10" s="36">
        <f t="shared" si="1"/>
        <v>27.976</v>
      </c>
      <c r="M10" s="36">
        <f t="shared" si="2"/>
        <v>62.955999999999996</v>
      </c>
    </row>
    <row r="11" spans="1:13" ht="24.75" customHeight="1">
      <c r="A11" s="4">
        <v>3</v>
      </c>
      <c r="B11" s="58"/>
      <c r="C11" s="53"/>
      <c r="D11" s="53"/>
      <c r="E11" s="53"/>
      <c r="F11" s="2" t="s">
        <v>11</v>
      </c>
      <c r="G11" s="6" t="s">
        <v>12</v>
      </c>
      <c r="H11" s="35">
        <v>55.2</v>
      </c>
      <c r="I11" s="35">
        <v>60.5</v>
      </c>
      <c r="J11" s="35">
        <f t="shared" si="0"/>
        <v>34.71</v>
      </c>
      <c r="K11" s="36">
        <v>70.5</v>
      </c>
      <c r="L11" s="36">
        <f t="shared" si="1"/>
        <v>28.200000000000003</v>
      </c>
      <c r="M11" s="36">
        <f t="shared" si="2"/>
        <v>62.910000000000004</v>
      </c>
    </row>
    <row r="12" spans="1:13" ht="24.75" customHeight="1">
      <c r="A12" s="4">
        <v>1</v>
      </c>
      <c r="B12" s="51" t="s">
        <v>449</v>
      </c>
      <c r="C12" s="51" t="s">
        <v>450</v>
      </c>
      <c r="D12" s="51">
        <v>1</v>
      </c>
      <c r="E12" s="59" t="s">
        <v>20</v>
      </c>
      <c r="F12" s="2" t="s">
        <v>16</v>
      </c>
      <c r="G12" s="6" t="s">
        <v>17</v>
      </c>
      <c r="H12" s="35">
        <v>56.7</v>
      </c>
      <c r="I12" s="35">
        <v>63.5</v>
      </c>
      <c r="J12" s="35">
        <f t="shared" si="0"/>
        <v>36.06</v>
      </c>
      <c r="K12" s="36">
        <v>71.9</v>
      </c>
      <c r="L12" s="36">
        <f t="shared" si="1"/>
        <v>28.760000000000005</v>
      </c>
      <c r="M12" s="36">
        <f t="shared" si="2"/>
        <v>64.82000000000001</v>
      </c>
    </row>
    <row r="13" spans="1:13" ht="24.75" customHeight="1">
      <c r="A13" s="4">
        <v>2</v>
      </c>
      <c r="B13" s="52"/>
      <c r="C13" s="52"/>
      <c r="D13" s="52"/>
      <c r="E13" s="60"/>
      <c r="F13" s="27" t="s">
        <v>452</v>
      </c>
      <c r="G13" s="6" t="s">
        <v>19</v>
      </c>
      <c r="H13" s="35">
        <v>57.6</v>
      </c>
      <c r="I13" s="35">
        <v>58</v>
      </c>
      <c r="J13" s="35">
        <f t="shared" si="0"/>
        <v>34.68</v>
      </c>
      <c r="K13" s="36">
        <v>70.3</v>
      </c>
      <c r="L13" s="36">
        <f t="shared" si="1"/>
        <v>28.12</v>
      </c>
      <c r="M13" s="36">
        <f t="shared" si="2"/>
        <v>62.8</v>
      </c>
    </row>
    <row r="14" spans="1:13" ht="24.75" customHeight="1">
      <c r="A14" s="4">
        <v>3</v>
      </c>
      <c r="B14" s="53"/>
      <c r="C14" s="53"/>
      <c r="D14" s="53"/>
      <c r="E14" s="61"/>
      <c r="F14" s="27" t="s">
        <v>451</v>
      </c>
      <c r="G14" s="6" t="s">
        <v>18</v>
      </c>
      <c r="H14" s="35">
        <v>53.9</v>
      </c>
      <c r="I14" s="35">
        <v>66</v>
      </c>
      <c r="J14" s="35">
        <f t="shared" si="0"/>
        <v>35.97</v>
      </c>
      <c r="K14" s="36">
        <v>66.68</v>
      </c>
      <c r="L14" s="36">
        <f t="shared" si="1"/>
        <v>26.672000000000004</v>
      </c>
      <c r="M14" s="36">
        <f t="shared" si="2"/>
        <v>62.642</v>
      </c>
    </row>
    <row r="15" spans="1:13" ht="24.75" customHeight="1">
      <c r="A15" s="4">
        <v>1</v>
      </c>
      <c r="B15" s="51" t="s">
        <v>453</v>
      </c>
      <c r="C15" s="51" t="s">
        <v>450</v>
      </c>
      <c r="D15" s="51">
        <v>1</v>
      </c>
      <c r="E15" s="51" t="s">
        <v>25</v>
      </c>
      <c r="F15" s="27" t="s">
        <v>455</v>
      </c>
      <c r="G15" s="6" t="s">
        <v>24</v>
      </c>
      <c r="H15" s="35">
        <v>52.8</v>
      </c>
      <c r="I15" s="35">
        <v>57</v>
      </c>
      <c r="J15" s="35">
        <f t="shared" si="0"/>
        <v>32.94</v>
      </c>
      <c r="K15" s="36">
        <v>72.5</v>
      </c>
      <c r="L15" s="36">
        <f t="shared" si="1"/>
        <v>29</v>
      </c>
      <c r="M15" s="36">
        <f t="shared" si="2"/>
        <v>61.94</v>
      </c>
    </row>
    <row r="16" spans="1:13" ht="24.75" customHeight="1">
      <c r="A16" s="4">
        <v>2</v>
      </c>
      <c r="B16" s="52"/>
      <c r="C16" s="52"/>
      <c r="D16" s="52"/>
      <c r="E16" s="52"/>
      <c r="F16" s="2" t="s">
        <v>22</v>
      </c>
      <c r="G16" s="6" t="s">
        <v>23</v>
      </c>
      <c r="H16" s="35">
        <v>54.7</v>
      </c>
      <c r="I16" s="35">
        <v>56</v>
      </c>
      <c r="J16" s="35">
        <f t="shared" si="0"/>
        <v>33.21</v>
      </c>
      <c r="K16" s="36">
        <v>71</v>
      </c>
      <c r="L16" s="36">
        <f t="shared" si="1"/>
        <v>28.400000000000002</v>
      </c>
      <c r="M16" s="36">
        <f t="shared" si="2"/>
        <v>61.61</v>
      </c>
    </row>
    <row r="17" spans="1:13" ht="24.75" customHeight="1">
      <c r="A17" s="4">
        <v>3</v>
      </c>
      <c r="B17" s="53"/>
      <c r="C17" s="53"/>
      <c r="D17" s="53"/>
      <c r="E17" s="53"/>
      <c r="F17" s="27" t="s">
        <v>454</v>
      </c>
      <c r="G17" s="6" t="s">
        <v>21</v>
      </c>
      <c r="H17" s="35">
        <v>55.8</v>
      </c>
      <c r="I17" s="35">
        <v>55.5</v>
      </c>
      <c r="J17" s="35">
        <f t="shared" si="0"/>
        <v>33.39</v>
      </c>
      <c r="K17" s="36">
        <v>57.9</v>
      </c>
      <c r="L17" s="36">
        <f t="shared" si="1"/>
        <v>23.16</v>
      </c>
      <c r="M17" s="36">
        <f t="shared" si="2"/>
        <v>56.55</v>
      </c>
    </row>
    <row r="18" spans="1:13" ht="24.75" customHeight="1">
      <c r="A18" s="4">
        <v>1</v>
      </c>
      <c r="B18" s="56" t="s">
        <v>494</v>
      </c>
      <c r="C18" s="51" t="s">
        <v>450</v>
      </c>
      <c r="D18" s="51">
        <v>1</v>
      </c>
      <c r="E18" s="51" t="s">
        <v>139</v>
      </c>
      <c r="F18" s="27" t="s">
        <v>495</v>
      </c>
      <c r="G18" s="6" t="s">
        <v>135</v>
      </c>
      <c r="H18" s="35">
        <v>55.8</v>
      </c>
      <c r="I18" s="35">
        <v>54.5</v>
      </c>
      <c r="J18" s="28">
        <f aca="true" t="shared" si="3" ref="J18:J49">(H18+I18)/2*0.6</f>
        <v>33.089999999999996</v>
      </c>
      <c r="K18" s="36">
        <v>76</v>
      </c>
      <c r="L18" s="7">
        <f t="shared" si="1"/>
        <v>30.400000000000002</v>
      </c>
      <c r="M18" s="7">
        <f t="shared" si="2"/>
        <v>63.489999999999995</v>
      </c>
    </row>
    <row r="19" spans="1:13" ht="24.75" customHeight="1">
      <c r="A19" s="4">
        <v>2</v>
      </c>
      <c r="B19" s="52"/>
      <c r="C19" s="52"/>
      <c r="D19" s="52"/>
      <c r="E19" s="52"/>
      <c r="F19" s="27" t="s">
        <v>496</v>
      </c>
      <c r="G19" s="6" t="s">
        <v>136</v>
      </c>
      <c r="H19" s="35">
        <v>54.4</v>
      </c>
      <c r="I19" s="35">
        <v>51.5</v>
      </c>
      <c r="J19" s="28">
        <f t="shared" si="3"/>
        <v>31.77</v>
      </c>
      <c r="K19" s="36">
        <v>71.2</v>
      </c>
      <c r="L19" s="7">
        <f t="shared" si="1"/>
        <v>28.480000000000004</v>
      </c>
      <c r="M19" s="7">
        <f t="shared" si="2"/>
        <v>60.25</v>
      </c>
    </row>
    <row r="20" spans="1:13" ht="24.75" customHeight="1">
      <c r="A20" s="4">
        <v>3</v>
      </c>
      <c r="B20" s="53"/>
      <c r="C20" s="53"/>
      <c r="D20" s="53"/>
      <c r="E20" s="53"/>
      <c r="F20" s="2" t="s">
        <v>137</v>
      </c>
      <c r="G20" s="6" t="s">
        <v>138</v>
      </c>
      <c r="H20" s="35">
        <v>51.5</v>
      </c>
      <c r="I20" s="35">
        <v>54</v>
      </c>
      <c r="J20" s="28">
        <f t="shared" si="3"/>
        <v>31.65</v>
      </c>
      <c r="K20" s="36">
        <v>66</v>
      </c>
      <c r="L20" s="7">
        <f t="shared" si="1"/>
        <v>26.400000000000002</v>
      </c>
      <c r="M20" s="7">
        <f t="shared" si="2"/>
        <v>58.05</v>
      </c>
    </row>
    <row r="21" spans="1:13" ht="21" customHeight="1">
      <c r="A21" s="4">
        <v>1</v>
      </c>
      <c r="B21" s="51" t="s">
        <v>497</v>
      </c>
      <c r="C21" s="51" t="s">
        <v>471</v>
      </c>
      <c r="D21" s="51">
        <v>1</v>
      </c>
      <c r="E21" s="51" t="s">
        <v>143</v>
      </c>
      <c r="F21" s="27" t="s">
        <v>498</v>
      </c>
      <c r="G21" s="6" t="s">
        <v>140</v>
      </c>
      <c r="H21" s="35">
        <v>58.4</v>
      </c>
      <c r="I21" s="35">
        <v>58</v>
      </c>
      <c r="J21" s="28">
        <f t="shared" si="3"/>
        <v>34.92</v>
      </c>
      <c r="K21" s="36">
        <v>66.6</v>
      </c>
      <c r="L21" s="7">
        <f t="shared" si="1"/>
        <v>26.64</v>
      </c>
      <c r="M21" s="7">
        <f t="shared" si="2"/>
        <v>61.56</v>
      </c>
    </row>
    <row r="22" spans="1:13" ht="21" customHeight="1">
      <c r="A22" s="4">
        <v>2</v>
      </c>
      <c r="B22" s="52"/>
      <c r="C22" s="52"/>
      <c r="D22" s="52"/>
      <c r="E22" s="52"/>
      <c r="F22" s="32" t="s">
        <v>536</v>
      </c>
      <c r="G22" s="31" t="s">
        <v>535</v>
      </c>
      <c r="H22" s="37">
        <v>52.3</v>
      </c>
      <c r="I22" s="37">
        <v>53</v>
      </c>
      <c r="J22" s="28">
        <f t="shared" si="3"/>
        <v>31.589999999999996</v>
      </c>
      <c r="K22" s="36">
        <v>68.1</v>
      </c>
      <c r="L22" s="7">
        <f t="shared" si="1"/>
        <v>27.24</v>
      </c>
      <c r="M22" s="7">
        <f t="shared" si="2"/>
        <v>58.83</v>
      </c>
    </row>
    <row r="23" spans="1:13" ht="21" customHeight="1">
      <c r="A23" s="4">
        <v>3</v>
      </c>
      <c r="B23" s="52"/>
      <c r="C23" s="53"/>
      <c r="D23" s="53"/>
      <c r="E23" s="53"/>
      <c r="F23" s="2" t="s">
        <v>141</v>
      </c>
      <c r="G23" s="6" t="s">
        <v>142</v>
      </c>
      <c r="H23" s="35">
        <v>51.1</v>
      </c>
      <c r="I23" s="35">
        <v>55.5</v>
      </c>
      <c r="J23" s="28">
        <f t="shared" si="3"/>
        <v>31.979999999999997</v>
      </c>
      <c r="K23" s="36">
        <v>65.1</v>
      </c>
      <c r="L23" s="7">
        <f t="shared" si="1"/>
        <v>26.04</v>
      </c>
      <c r="M23" s="7">
        <f t="shared" si="2"/>
        <v>58.019999999999996</v>
      </c>
    </row>
    <row r="24" spans="1:13" ht="21" customHeight="1">
      <c r="A24" s="4">
        <v>1</v>
      </c>
      <c r="B24" s="52"/>
      <c r="C24" s="51" t="s">
        <v>450</v>
      </c>
      <c r="D24" s="51">
        <v>2</v>
      </c>
      <c r="E24" s="51" t="s">
        <v>154</v>
      </c>
      <c r="F24" s="27" t="s">
        <v>499</v>
      </c>
      <c r="G24" s="6" t="s">
        <v>144</v>
      </c>
      <c r="H24" s="35">
        <v>62</v>
      </c>
      <c r="I24" s="35">
        <v>59</v>
      </c>
      <c r="J24" s="28">
        <f t="shared" si="3"/>
        <v>36.3</v>
      </c>
      <c r="K24" s="36">
        <v>72</v>
      </c>
      <c r="L24" s="7">
        <f t="shared" si="1"/>
        <v>28.8</v>
      </c>
      <c r="M24" s="7">
        <f t="shared" si="2"/>
        <v>65.1</v>
      </c>
    </row>
    <row r="25" spans="1:13" ht="21" customHeight="1">
      <c r="A25" s="4">
        <v>2</v>
      </c>
      <c r="B25" s="52"/>
      <c r="C25" s="52"/>
      <c r="D25" s="52"/>
      <c r="E25" s="52"/>
      <c r="F25" s="2" t="s">
        <v>150</v>
      </c>
      <c r="G25" s="6" t="s">
        <v>151</v>
      </c>
      <c r="H25" s="35">
        <v>60.4</v>
      </c>
      <c r="I25" s="35">
        <v>54</v>
      </c>
      <c r="J25" s="28">
        <f t="shared" si="3"/>
        <v>34.32</v>
      </c>
      <c r="K25" s="36">
        <v>76.8</v>
      </c>
      <c r="L25" s="7">
        <f t="shared" si="1"/>
        <v>30.72</v>
      </c>
      <c r="M25" s="7">
        <f t="shared" si="2"/>
        <v>65.03999999999999</v>
      </c>
    </row>
    <row r="26" spans="1:13" ht="21" customHeight="1">
      <c r="A26" s="4">
        <v>3</v>
      </c>
      <c r="B26" s="52"/>
      <c r="C26" s="52"/>
      <c r="D26" s="52"/>
      <c r="E26" s="52"/>
      <c r="F26" s="27" t="s">
        <v>500</v>
      </c>
      <c r="G26" s="6" t="s">
        <v>145</v>
      </c>
      <c r="H26" s="35">
        <v>57</v>
      </c>
      <c r="I26" s="35">
        <v>61.5</v>
      </c>
      <c r="J26" s="28">
        <f t="shared" si="3"/>
        <v>35.55</v>
      </c>
      <c r="K26" s="36">
        <v>73.5</v>
      </c>
      <c r="L26" s="7">
        <f t="shared" si="1"/>
        <v>29.400000000000002</v>
      </c>
      <c r="M26" s="7">
        <f t="shared" si="2"/>
        <v>64.95</v>
      </c>
    </row>
    <row r="27" spans="1:13" ht="21" customHeight="1">
      <c r="A27" s="4">
        <v>4</v>
      </c>
      <c r="B27" s="52"/>
      <c r="C27" s="52"/>
      <c r="D27" s="52"/>
      <c r="E27" s="52"/>
      <c r="F27" s="2" t="s">
        <v>152</v>
      </c>
      <c r="G27" s="6" t="s">
        <v>153</v>
      </c>
      <c r="H27" s="35">
        <v>60.7</v>
      </c>
      <c r="I27" s="35">
        <v>53</v>
      </c>
      <c r="J27" s="28">
        <f t="shared" si="3"/>
        <v>34.11</v>
      </c>
      <c r="K27" s="36">
        <v>70.7</v>
      </c>
      <c r="L27" s="7">
        <f t="shared" si="1"/>
        <v>28.28</v>
      </c>
      <c r="M27" s="7">
        <f t="shared" si="2"/>
        <v>62.39</v>
      </c>
    </row>
    <row r="28" spans="1:13" ht="21" customHeight="1">
      <c r="A28" s="4">
        <v>5</v>
      </c>
      <c r="B28" s="52"/>
      <c r="C28" s="52"/>
      <c r="D28" s="52"/>
      <c r="E28" s="52"/>
      <c r="F28" s="2" t="s">
        <v>146</v>
      </c>
      <c r="G28" s="6" t="s">
        <v>147</v>
      </c>
      <c r="H28" s="35">
        <v>58.8</v>
      </c>
      <c r="I28" s="35">
        <v>57</v>
      </c>
      <c r="J28" s="28">
        <f t="shared" si="3"/>
        <v>34.739999999999995</v>
      </c>
      <c r="K28" s="36">
        <v>68.1</v>
      </c>
      <c r="L28" s="7">
        <f t="shared" si="1"/>
        <v>27.24</v>
      </c>
      <c r="M28" s="7">
        <f t="shared" si="2"/>
        <v>61.97999999999999</v>
      </c>
    </row>
    <row r="29" spans="1:13" ht="21" customHeight="1">
      <c r="A29" s="4">
        <v>6</v>
      </c>
      <c r="B29" s="53"/>
      <c r="C29" s="53"/>
      <c r="D29" s="53"/>
      <c r="E29" s="53"/>
      <c r="F29" s="2" t="s">
        <v>148</v>
      </c>
      <c r="G29" s="6" t="s">
        <v>149</v>
      </c>
      <c r="H29" s="35">
        <v>55.5</v>
      </c>
      <c r="I29" s="35">
        <v>60</v>
      </c>
      <c r="J29" s="28">
        <f t="shared" si="3"/>
        <v>34.65</v>
      </c>
      <c r="K29" s="36">
        <v>65.6</v>
      </c>
      <c r="L29" s="7">
        <f t="shared" si="1"/>
        <v>26.24</v>
      </c>
      <c r="M29" s="7">
        <f t="shared" si="2"/>
        <v>60.89</v>
      </c>
    </row>
    <row r="30" spans="1:13" ht="21" customHeight="1">
      <c r="A30" s="4">
        <v>1</v>
      </c>
      <c r="B30" s="51" t="s">
        <v>501</v>
      </c>
      <c r="C30" s="51" t="s">
        <v>445</v>
      </c>
      <c r="D30" s="51">
        <v>1</v>
      </c>
      <c r="E30" s="51" t="s">
        <v>161</v>
      </c>
      <c r="F30" s="2" t="s">
        <v>155</v>
      </c>
      <c r="G30" s="6" t="s">
        <v>156</v>
      </c>
      <c r="H30" s="35">
        <v>58.8</v>
      </c>
      <c r="I30" s="35">
        <v>52.5</v>
      </c>
      <c r="J30" s="28">
        <f t="shared" si="3"/>
        <v>33.39</v>
      </c>
      <c r="K30" s="36">
        <v>71</v>
      </c>
      <c r="L30" s="7">
        <f t="shared" si="1"/>
        <v>28.400000000000002</v>
      </c>
      <c r="M30" s="7">
        <f t="shared" si="2"/>
        <v>61.790000000000006</v>
      </c>
    </row>
    <row r="31" spans="1:13" ht="21" customHeight="1">
      <c r="A31" s="4">
        <v>2</v>
      </c>
      <c r="B31" s="52"/>
      <c r="C31" s="52"/>
      <c r="D31" s="52"/>
      <c r="E31" s="52"/>
      <c r="F31" s="2" t="s">
        <v>159</v>
      </c>
      <c r="G31" s="6" t="s">
        <v>160</v>
      </c>
      <c r="H31" s="35">
        <v>50</v>
      </c>
      <c r="I31" s="35">
        <v>47.5</v>
      </c>
      <c r="J31" s="28">
        <f t="shared" si="3"/>
        <v>29.25</v>
      </c>
      <c r="K31" s="36">
        <v>77</v>
      </c>
      <c r="L31" s="7">
        <f t="shared" si="1"/>
        <v>30.8</v>
      </c>
      <c r="M31" s="7">
        <f t="shared" si="2"/>
        <v>60.05</v>
      </c>
    </row>
    <row r="32" spans="1:13" ht="21" customHeight="1">
      <c r="A32" s="4">
        <v>3</v>
      </c>
      <c r="B32" s="52"/>
      <c r="C32" s="53"/>
      <c r="D32" s="53"/>
      <c r="E32" s="53"/>
      <c r="F32" s="2" t="s">
        <v>157</v>
      </c>
      <c r="G32" s="6" t="s">
        <v>158</v>
      </c>
      <c r="H32" s="35">
        <v>42.5</v>
      </c>
      <c r="I32" s="35">
        <v>57.5</v>
      </c>
      <c r="J32" s="28">
        <f t="shared" si="3"/>
        <v>30</v>
      </c>
      <c r="K32" s="36">
        <v>64.4</v>
      </c>
      <c r="L32" s="7">
        <f t="shared" si="1"/>
        <v>25.760000000000005</v>
      </c>
      <c r="M32" s="7">
        <f t="shared" si="2"/>
        <v>55.760000000000005</v>
      </c>
    </row>
    <row r="33" spans="1:13" ht="21" customHeight="1">
      <c r="A33" s="4">
        <v>1</v>
      </c>
      <c r="B33" s="52"/>
      <c r="C33" s="51" t="s">
        <v>448</v>
      </c>
      <c r="D33" s="51">
        <v>1</v>
      </c>
      <c r="E33" s="51" t="s">
        <v>171</v>
      </c>
      <c r="F33" s="2" t="s">
        <v>168</v>
      </c>
      <c r="G33" s="6" t="s">
        <v>169</v>
      </c>
      <c r="H33" s="35">
        <v>58.1</v>
      </c>
      <c r="I33" s="35">
        <v>67.5</v>
      </c>
      <c r="J33" s="28">
        <f t="shared" si="3"/>
        <v>37.68</v>
      </c>
      <c r="K33" s="36">
        <v>78.2</v>
      </c>
      <c r="L33" s="7">
        <f t="shared" si="1"/>
        <v>31.28</v>
      </c>
      <c r="M33" s="7">
        <f t="shared" si="2"/>
        <v>68.96000000000001</v>
      </c>
    </row>
    <row r="34" spans="1:13" ht="21" customHeight="1">
      <c r="A34" s="4">
        <v>2</v>
      </c>
      <c r="B34" s="52"/>
      <c r="C34" s="52"/>
      <c r="D34" s="52"/>
      <c r="E34" s="52"/>
      <c r="F34" s="27" t="s">
        <v>502</v>
      </c>
      <c r="G34" s="6" t="s">
        <v>167</v>
      </c>
      <c r="H34" s="35">
        <v>64.9</v>
      </c>
      <c r="I34" s="35">
        <v>65.5</v>
      </c>
      <c r="J34" s="28">
        <f t="shared" si="3"/>
        <v>39.12</v>
      </c>
      <c r="K34" s="36">
        <v>73.2</v>
      </c>
      <c r="L34" s="7">
        <f t="shared" si="1"/>
        <v>29.28</v>
      </c>
      <c r="M34" s="7">
        <f t="shared" si="2"/>
        <v>68.4</v>
      </c>
    </row>
    <row r="35" spans="1:13" ht="21" customHeight="1">
      <c r="A35" s="4">
        <v>3</v>
      </c>
      <c r="B35" s="53"/>
      <c r="C35" s="53"/>
      <c r="D35" s="53"/>
      <c r="E35" s="53"/>
      <c r="F35" s="27" t="s">
        <v>503</v>
      </c>
      <c r="G35" s="6" t="s">
        <v>170</v>
      </c>
      <c r="H35" s="35">
        <v>61.6</v>
      </c>
      <c r="I35" s="35">
        <v>60</v>
      </c>
      <c r="J35" s="28">
        <f t="shared" si="3"/>
        <v>36.48</v>
      </c>
      <c r="K35" s="36">
        <v>71.2</v>
      </c>
      <c r="L35" s="7">
        <f t="shared" si="1"/>
        <v>28.480000000000004</v>
      </c>
      <c r="M35" s="7">
        <f t="shared" si="2"/>
        <v>64.96000000000001</v>
      </c>
    </row>
    <row r="36" spans="1:13" ht="21" customHeight="1">
      <c r="A36" s="4">
        <v>1</v>
      </c>
      <c r="B36" s="51" t="s">
        <v>504</v>
      </c>
      <c r="C36" s="51" t="s">
        <v>450</v>
      </c>
      <c r="D36" s="51">
        <v>1</v>
      </c>
      <c r="E36" s="51" t="s">
        <v>172</v>
      </c>
      <c r="F36" s="2" t="s">
        <v>163</v>
      </c>
      <c r="G36" s="6" t="s">
        <v>164</v>
      </c>
      <c r="H36" s="35">
        <v>56.3</v>
      </c>
      <c r="I36" s="35">
        <v>60</v>
      </c>
      <c r="J36" s="28">
        <f t="shared" si="3"/>
        <v>34.89</v>
      </c>
      <c r="K36" s="36">
        <v>70.6</v>
      </c>
      <c r="L36" s="7">
        <f t="shared" si="1"/>
        <v>28.24</v>
      </c>
      <c r="M36" s="7">
        <f t="shared" si="2"/>
        <v>63.129999999999995</v>
      </c>
    </row>
    <row r="37" spans="1:13" ht="21" customHeight="1">
      <c r="A37" s="4">
        <v>2</v>
      </c>
      <c r="B37" s="52"/>
      <c r="C37" s="52"/>
      <c r="D37" s="52"/>
      <c r="E37" s="52"/>
      <c r="F37" s="27" t="s">
        <v>505</v>
      </c>
      <c r="G37" s="6" t="s">
        <v>162</v>
      </c>
      <c r="H37" s="35">
        <v>61.8</v>
      </c>
      <c r="I37" s="35">
        <v>56</v>
      </c>
      <c r="J37" s="28">
        <f t="shared" si="3"/>
        <v>35.339999999999996</v>
      </c>
      <c r="K37" s="36">
        <v>67.8</v>
      </c>
      <c r="L37" s="7">
        <f t="shared" si="1"/>
        <v>27.12</v>
      </c>
      <c r="M37" s="7">
        <f t="shared" si="2"/>
        <v>62.459999999999994</v>
      </c>
    </row>
    <row r="38" spans="1:13" ht="21" customHeight="1">
      <c r="A38" s="4">
        <v>3</v>
      </c>
      <c r="B38" s="53"/>
      <c r="C38" s="53"/>
      <c r="D38" s="53"/>
      <c r="E38" s="53"/>
      <c r="F38" s="2" t="s">
        <v>165</v>
      </c>
      <c r="G38" s="6" t="s">
        <v>166</v>
      </c>
      <c r="H38" s="35">
        <v>55.9</v>
      </c>
      <c r="I38" s="35">
        <v>59</v>
      </c>
      <c r="J38" s="28">
        <f t="shared" si="3"/>
        <v>34.47</v>
      </c>
      <c r="K38" s="36">
        <v>66.2</v>
      </c>
      <c r="L38" s="7">
        <f t="shared" si="1"/>
        <v>26.480000000000004</v>
      </c>
      <c r="M38" s="7">
        <f aca="true" t="shared" si="4" ref="M38:M69">J38+L38</f>
        <v>60.95</v>
      </c>
    </row>
    <row r="39" spans="1:13" ht="21" customHeight="1">
      <c r="A39" s="4">
        <v>1</v>
      </c>
      <c r="B39" s="52" t="s">
        <v>549</v>
      </c>
      <c r="C39" s="51" t="s">
        <v>450</v>
      </c>
      <c r="D39" s="51">
        <v>1</v>
      </c>
      <c r="E39" s="51" t="s">
        <v>190</v>
      </c>
      <c r="F39" s="2" t="s">
        <v>185</v>
      </c>
      <c r="G39" s="6" t="s">
        <v>186</v>
      </c>
      <c r="H39" s="35">
        <v>63.6</v>
      </c>
      <c r="I39" s="35">
        <v>58</v>
      </c>
      <c r="J39" s="28">
        <f t="shared" si="3"/>
        <v>36.48</v>
      </c>
      <c r="K39" s="36">
        <v>64</v>
      </c>
      <c r="L39" s="7">
        <f t="shared" si="1"/>
        <v>25.6</v>
      </c>
      <c r="M39" s="7">
        <f t="shared" si="4"/>
        <v>62.08</v>
      </c>
    </row>
    <row r="40" spans="1:13" ht="21" customHeight="1">
      <c r="A40" s="4">
        <v>2</v>
      </c>
      <c r="B40" s="52"/>
      <c r="C40" s="52"/>
      <c r="D40" s="52"/>
      <c r="E40" s="52"/>
      <c r="F40" s="2" t="s">
        <v>187</v>
      </c>
      <c r="G40" s="6" t="s">
        <v>188</v>
      </c>
      <c r="H40" s="35">
        <v>61.5</v>
      </c>
      <c r="I40" s="35">
        <v>51</v>
      </c>
      <c r="J40" s="28">
        <f t="shared" si="3"/>
        <v>33.75</v>
      </c>
      <c r="K40" s="36">
        <v>0</v>
      </c>
      <c r="L40" s="7">
        <v>0</v>
      </c>
      <c r="M40" s="7">
        <f t="shared" si="4"/>
        <v>33.75</v>
      </c>
    </row>
    <row r="41" spans="1:13" ht="21" customHeight="1">
      <c r="A41" s="4">
        <v>3</v>
      </c>
      <c r="B41" s="53"/>
      <c r="C41" s="53"/>
      <c r="D41" s="53"/>
      <c r="E41" s="53"/>
      <c r="F41" s="27" t="s">
        <v>510</v>
      </c>
      <c r="G41" s="6" t="s">
        <v>189</v>
      </c>
      <c r="H41" s="35">
        <v>61.4</v>
      </c>
      <c r="I41" s="35">
        <v>51</v>
      </c>
      <c r="J41" s="28">
        <f t="shared" si="3"/>
        <v>33.72</v>
      </c>
      <c r="K41" s="36">
        <v>0</v>
      </c>
      <c r="L41" s="7">
        <v>0</v>
      </c>
      <c r="M41" s="7">
        <f t="shared" si="4"/>
        <v>33.72</v>
      </c>
    </row>
    <row r="42" spans="1:13" ht="21" customHeight="1">
      <c r="A42" s="4">
        <v>1</v>
      </c>
      <c r="B42" s="52" t="s">
        <v>547</v>
      </c>
      <c r="C42" s="56" t="s">
        <v>544</v>
      </c>
      <c r="D42" s="51">
        <v>1</v>
      </c>
      <c r="E42" s="51" t="s">
        <v>37</v>
      </c>
      <c r="F42" s="2" t="s">
        <v>31</v>
      </c>
      <c r="G42" s="6" t="s">
        <v>32</v>
      </c>
      <c r="H42" s="35">
        <v>52.3</v>
      </c>
      <c r="I42" s="35">
        <v>69</v>
      </c>
      <c r="J42" s="28">
        <f t="shared" si="3"/>
        <v>36.39</v>
      </c>
      <c r="K42" s="36">
        <v>76.3</v>
      </c>
      <c r="L42" s="7">
        <f aca="true" t="shared" si="5" ref="L42:L73">K42*0.4</f>
        <v>30.52</v>
      </c>
      <c r="M42" s="7">
        <f t="shared" si="4"/>
        <v>66.91</v>
      </c>
    </row>
    <row r="43" spans="1:13" ht="21" customHeight="1">
      <c r="A43" s="4">
        <v>2</v>
      </c>
      <c r="B43" s="52"/>
      <c r="C43" s="52"/>
      <c r="D43" s="52"/>
      <c r="E43" s="52"/>
      <c r="F43" s="2" t="s">
        <v>33</v>
      </c>
      <c r="G43" s="6" t="s">
        <v>34</v>
      </c>
      <c r="H43" s="35">
        <v>65.1</v>
      </c>
      <c r="I43" s="35">
        <v>53</v>
      </c>
      <c r="J43" s="28">
        <f t="shared" si="3"/>
        <v>35.43</v>
      </c>
      <c r="K43" s="36">
        <v>73.2</v>
      </c>
      <c r="L43" s="7">
        <f t="shared" si="5"/>
        <v>29.28</v>
      </c>
      <c r="M43" s="7">
        <f t="shared" si="4"/>
        <v>64.71000000000001</v>
      </c>
    </row>
    <row r="44" spans="1:13" ht="21" customHeight="1">
      <c r="A44" s="4">
        <v>3</v>
      </c>
      <c r="B44" s="53"/>
      <c r="C44" s="53"/>
      <c r="D44" s="53"/>
      <c r="E44" s="53"/>
      <c r="F44" s="2" t="s">
        <v>35</v>
      </c>
      <c r="G44" s="6" t="s">
        <v>36</v>
      </c>
      <c r="H44" s="35">
        <v>55.4</v>
      </c>
      <c r="I44" s="35">
        <v>57.5</v>
      </c>
      <c r="J44" s="28">
        <f t="shared" si="3"/>
        <v>33.87</v>
      </c>
      <c r="K44" s="36">
        <v>63.9</v>
      </c>
      <c r="L44" s="7">
        <f t="shared" si="5"/>
        <v>25.560000000000002</v>
      </c>
      <c r="M44" s="7">
        <f t="shared" si="4"/>
        <v>59.43</v>
      </c>
    </row>
    <row r="45" spans="1:13" ht="20.25" customHeight="1">
      <c r="A45" s="4">
        <v>1</v>
      </c>
      <c r="B45" s="51" t="s">
        <v>470</v>
      </c>
      <c r="C45" s="51" t="s">
        <v>471</v>
      </c>
      <c r="D45" s="51">
        <v>1</v>
      </c>
      <c r="E45" s="51" t="s">
        <v>78</v>
      </c>
      <c r="F45" s="27" t="s">
        <v>472</v>
      </c>
      <c r="G45" s="6" t="s">
        <v>74</v>
      </c>
      <c r="H45" s="35">
        <v>59.4</v>
      </c>
      <c r="I45" s="35">
        <v>52.5</v>
      </c>
      <c r="J45" s="28">
        <f t="shared" si="3"/>
        <v>33.57</v>
      </c>
      <c r="K45" s="36">
        <v>78.4</v>
      </c>
      <c r="L45" s="36">
        <f t="shared" si="5"/>
        <v>31.360000000000003</v>
      </c>
      <c r="M45" s="36">
        <f t="shared" si="4"/>
        <v>64.93</v>
      </c>
    </row>
    <row r="46" spans="1:13" ht="20.25" customHeight="1">
      <c r="A46" s="4">
        <v>2</v>
      </c>
      <c r="B46" s="52"/>
      <c r="C46" s="52"/>
      <c r="D46" s="52"/>
      <c r="E46" s="52"/>
      <c r="F46" s="27" t="s">
        <v>473</v>
      </c>
      <c r="G46" s="6" t="s">
        <v>75</v>
      </c>
      <c r="H46" s="35">
        <v>46.9</v>
      </c>
      <c r="I46" s="35">
        <v>54</v>
      </c>
      <c r="J46" s="28">
        <f t="shared" si="3"/>
        <v>30.27</v>
      </c>
      <c r="K46" s="36">
        <v>69.2</v>
      </c>
      <c r="L46" s="36">
        <f t="shared" si="5"/>
        <v>27.680000000000003</v>
      </c>
      <c r="M46" s="36">
        <f t="shared" si="4"/>
        <v>57.95</v>
      </c>
    </row>
    <row r="47" spans="1:13" ht="20.25" customHeight="1">
      <c r="A47" s="4">
        <v>3</v>
      </c>
      <c r="B47" s="53"/>
      <c r="C47" s="53"/>
      <c r="D47" s="53"/>
      <c r="E47" s="53"/>
      <c r="F47" s="2" t="s">
        <v>76</v>
      </c>
      <c r="G47" s="6" t="s">
        <v>77</v>
      </c>
      <c r="H47" s="35">
        <v>51.9</v>
      </c>
      <c r="I47" s="35">
        <v>45.5</v>
      </c>
      <c r="J47" s="28">
        <f t="shared" si="3"/>
        <v>29.22</v>
      </c>
      <c r="K47" s="36">
        <v>0</v>
      </c>
      <c r="L47" s="36">
        <f t="shared" si="5"/>
        <v>0</v>
      </c>
      <c r="M47" s="36">
        <f t="shared" si="4"/>
        <v>29.22</v>
      </c>
    </row>
    <row r="48" spans="1:13" ht="20.25" customHeight="1">
      <c r="A48" s="4">
        <v>1</v>
      </c>
      <c r="B48" s="56" t="s">
        <v>474</v>
      </c>
      <c r="C48" s="56" t="s">
        <v>544</v>
      </c>
      <c r="D48" s="51">
        <v>1</v>
      </c>
      <c r="E48" s="51" t="s">
        <v>83</v>
      </c>
      <c r="F48" s="27" t="s">
        <v>476</v>
      </c>
      <c r="G48" s="6" t="s">
        <v>80</v>
      </c>
      <c r="H48" s="35">
        <v>56.9</v>
      </c>
      <c r="I48" s="35">
        <v>64</v>
      </c>
      <c r="J48" s="28">
        <f t="shared" si="3"/>
        <v>36.27</v>
      </c>
      <c r="K48" s="36">
        <v>71.4</v>
      </c>
      <c r="L48" s="36">
        <f t="shared" si="5"/>
        <v>28.560000000000002</v>
      </c>
      <c r="M48" s="36">
        <f t="shared" si="4"/>
        <v>64.83000000000001</v>
      </c>
    </row>
    <row r="49" spans="1:13" ht="20.25" customHeight="1">
      <c r="A49" s="4">
        <v>2</v>
      </c>
      <c r="B49" s="52"/>
      <c r="C49" s="52"/>
      <c r="D49" s="52"/>
      <c r="E49" s="52"/>
      <c r="F49" s="27" t="s">
        <v>475</v>
      </c>
      <c r="G49" s="6" t="s">
        <v>79</v>
      </c>
      <c r="H49" s="35">
        <v>56.2</v>
      </c>
      <c r="I49" s="35">
        <v>70</v>
      </c>
      <c r="J49" s="28">
        <f t="shared" si="3"/>
        <v>37.86</v>
      </c>
      <c r="K49" s="36">
        <v>65.8</v>
      </c>
      <c r="L49" s="36">
        <f t="shared" si="5"/>
        <v>26.32</v>
      </c>
      <c r="M49" s="36">
        <f t="shared" si="4"/>
        <v>64.18</v>
      </c>
    </row>
    <row r="50" spans="1:13" ht="20.25" customHeight="1">
      <c r="A50" s="4">
        <v>3</v>
      </c>
      <c r="B50" s="53"/>
      <c r="C50" s="53"/>
      <c r="D50" s="53"/>
      <c r="E50" s="53"/>
      <c r="F50" s="2" t="s">
        <v>81</v>
      </c>
      <c r="G50" s="6" t="s">
        <v>82</v>
      </c>
      <c r="H50" s="35">
        <v>58.6</v>
      </c>
      <c r="I50" s="35">
        <v>54.5</v>
      </c>
      <c r="J50" s="28">
        <f aca="true" t="shared" si="6" ref="J50:J81">(H50+I50)/2*0.6</f>
        <v>33.93</v>
      </c>
      <c r="K50" s="36">
        <v>64.4</v>
      </c>
      <c r="L50" s="36">
        <f t="shared" si="5"/>
        <v>25.760000000000005</v>
      </c>
      <c r="M50" s="36">
        <f t="shared" si="4"/>
        <v>59.690000000000005</v>
      </c>
    </row>
    <row r="51" spans="1:13" ht="20.25" customHeight="1">
      <c r="A51" s="4">
        <v>1</v>
      </c>
      <c r="B51" s="51" t="s">
        <v>477</v>
      </c>
      <c r="C51" s="51" t="s">
        <v>450</v>
      </c>
      <c r="D51" s="51">
        <v>2</v>
      </c>
      <c r="E51" s="51" t="s">
        <v>95</v>
      </c>
      <c r="F51" s="27" t="s">
        <v>478</v>
      </c>
      <c r="G51" s="6" t="s">
        <v>85</v>
      </c>
      <c r="H51" s="35">
        <v>56.5</v>
      </c>
      <c r="I51" s="35">
        <v>65.5</v>
      </c>
      <c r="J51" s="28">
        <f t="shared" si="6"/>
        <v>36.6</v>
      </c>
      <c r="K51" s="36">
        <v>69</v>
      </c>
      <c r="L51" s="36">
        <f t="shared" si="5"/>
        <v>27.6</v>
      </c>
      <c r="M51" s="36">
        <f t="shared" si="4"/>
        <v>64.2</v>
      </c>
    </row>
    <row r="52" spans="1:13" ht="20.25" customHeight="1">
      <c r="A52" s="4">
        <v>2</v>
      </c>
      <c r="B52" s="52"/>
      <c r="C52" s="52"/>
      <c r="D52" s="52"/>
      <c r="E52" s="52"/>
      <c r="F52" s="2" t="s">
        <v>86</v>
      </c>
      <c r="G52" s="6" t="s">
        <v>87</v>
      </c>
      <c r="H52" s="35">
        <v>57.1</v>
      </c>
      <c r="I52" s="35">
        <v>64.5</v>
      </c>
      <c r="J52" s="28">
        <f t="shared" si="6"/>
        <v>36.48</v>
      </c>
      <c r="K52" s="36">
        <v>69.2</v>
      </c>
      <c r="L52" s="36">
        <f t="shared" si="5"/>
        <v>27.680000000000003</v>
      </c>
      <c r="M52" s="36">
        <f t="shared" si="4"/>
        <v>64.16</v>
      </c>
    </row>
    <row r="53" spans="1:13" ht="20.25" customHeight="1">
      <c r="A53" s="4">
        <v>3</v>
      </c>
      <c r="B53" s="52"/>
      <c r="C53" s="52"/>
      <c r="D53" s="52"/>
      <c r="E53" s="52"/>
      <c r="F53" s="2" t="s">
        <v>88</v>
      </c>
      <c r="G53" s="6" t="s">
        <v>89</v>
      </c>
      <c r="H53" s="35">
        <v>61.4</v>
      </c>
      <c r="I53" s="35">
        <v>58.5</v>
      </c>
      <c r="J53" s="28">
        <f t="shared" si="6"/>
        <v>35.97</v>
      </c>
      <c r="K53" s="36">
        <v>67.4</v>
      </c>
      <c r="L53" s="36">
        <f t="shared" si="5"/>
        <v>26.960000000000004</v>
      </c>
      <c r="M53" s="36">
        <f t="shared" si="4"/>
        <v>62.93000000000001</v>
      </c>
    </row>
    <row r="54" spans="1:13" ht="20.25" customHeight="1">
      <c r="A54" s="4">
        <v>4</v>
      </c>
      <c r="B54" s="52"/>
      <c r="C54" s="52"/>
      <c r="D54" s="52"/>
      <c r="E54" s="52"/>
      <c r="F54" s="2" t="s">
        <v>90</v>
      </c>
      <c r="G54" s="6" t="s">
        <v>91</v>
      </c>
      <c r="H54" s="35">
        <v>67.6</v>
      </c>
      <c r="I54" s="35">
        <v>49.5</v>
      </c>
      <c r="J54" s="28">
        <f t="shared" si="6"/>
        <v>35.129999999999995</v>
      </c>
      <c r="K54" s="36">
        <v>68.5</v>
      </c>
      <c r="L54" s="36">
        <f t="shared" si="5"/>
        <v>27.400000000000002</v>
      </c>
      <c r="M54" s="36">
        <f t="shared" si="4"/>
        <v>62.53</v>
      </c>
    </row>
    <row r="55" spans="1:13" ht="20.25" customHeight="1">
      <c r="A55" s="4">
        <v>5</v>
      </c>
      <c r="B55" s="52"/>
      <c r="C55" s="52"/>
      <c r="D55" s="52"/>
      <c r="E55" s="52"/>
      <c r="F55" s="27" t="s">
        <v>479</v>
      </c>
      <c r="G55" s="6" t="s">
        <v>94</v>
      </c>
      <c r="H55" s="35">
        <v>54.7</v>
      </c>
      <c r="I55" s="35">
        <v>58.5</v>
      </c>
      <c r="J55" s="28">
        <f t="shared" si="6"/>
        <v>33.96</v>
      </c>
      <c r="K55" s="36">
        <v>70.4</v>
      </c>
      <c r="L55" s="36">
        <f t="shared" si="5"/>
        <v>28.160000000000004</v>
      </c>
      <c r="M55" s="36">
        <f t="shared" si="4"/>
        <v>62.120000000000005</v>
      </c>
    </row>
    <row r="56" spans="1:13" ht="20.25" customHeight="1">
      <c r="A56" s="4">
        <v>6</v>
      </c>
      <c r="B56" s="53"/>
      <c r="C56" s="53"/>
      <c r="D56" s="53"/>
      <c r="E56" s="53"/>
      <c r="F56" s="2" t="s">
        <v>92</v>
      </c>
      <c r="G56" s="6" t="s">
        <v>93</v>
      </c>
      <c r="H56" s="35">
        <v>59.3</v>
      </c>
      <c r="I56" s="35">
        <v>55.5</v>
      </c>
      <c r="J56" s="28">
        <f t="shared" si="6"/>
        <v>34.44</v>
      </c>
      <c r="K56" s="36">
        <v>57.6</v>
      </c>
      <c r="L56" s="36">
        <f t="shared" si="5"/>
        <v>23.040000000000003</v>
      </c>
      <c r="M56" s="36">
        <f t="shared" si="4"/>
        <v>57.480000000000004</v>
      </c>
    </row>
    <row r="57" spans="1:13" ht="20.25" customHeight="1">
      <c r="A57" s="4">
        <v>1</v>
      </c>
      <c r="B57" s="51" t="s">
        <v>480</v>
      </c>
      <c r="C57" s="51" t="s">
        <v>450</v>
      </c>
      <c r="D57" s="51">
        <v>1</v>
      </c>
      <c r="E57" s="51" t="s">
        <v>98</v>
      </c>
      <c r="F57" s="2" t="s">
        <v>96</v>
      </c>
      <c r="G57" s="6" t="s">
        <v>97</v>
      </c>
      <c r="H57" s="35">
        <v>63.6</v>
      </c>
      <c r="I57" s="35">
        <v>55.5</v>
      </c>
      <c r="J57" s="28">
        <f t="shared" si="6"/>
        <v>35.73</v>
      </c>
      <c r="K57" s="36">
        <v>72.4</v>
      </c>
      <c r="L57" s="36">
        <f t="shared" si="5"/>
        <v>28.960000000000004</v>
      </c>
      <c r="M57" s="36">
        <f t="shared" si="4"/>
        <v>64.69</v>
      </c>
    </row>
    <row r="58" spans="1:13" ht="20.25" customHeight="1">
      <c r="A58" s="4">
        <v>2</v>
      </c>
      <c r="B58" s="52"/>
      <c r="C58" s="52"/>
      <c r="D58" s="52"/>
      <c r="E58" s="52"/>
      <c r="F58" s="2" t="s">
        <v>431</v>
      </c>
      <c r="G58" s="6" t="s">
        <v>432</v>
      </c>
      <c r="H58" s="35">
        <v>55.9</v>
      </c>
      <c r="I58" s="35">
        <v>61</v>
      </c>
      <c r="J58" s="28">
        <f t="shared" si="6"/>
        <v>35.07</v>
      </c>
      <c r="K58" s="36">
        <v>69.3</v>
      </c>
      <c r="L58" s="36">
        <f t="shared" si="5"/>
        <v>27.72</v>
      </c>
      <c r="M58" s="36">
        <f t="shared" si="4"/>
        <v>62.79</v>
      </c>
    </row>
    <row r="59" spans="1:13" ht="20.25" customHeight="1">
      <c r="A59" s="4">
        <v>3</v>
      </c>
      <c r="B59" s="53"/>
      <c r="C59" s="53"/>
      <c r="D59" s="53"/>
      <c r="E59" s="53"/>
      <c r="F59" s="2" t="s">
        <v>433</v>
      </c>
      <c r="G59" s="6" t="s">
        <v>434</v>
      </c>
      <c r="H59" s="35">
        <v>55.4</v>
      </c>
      <c r="I59" s="35">
        <v>59.5</v>
      </c>
      <c r="J59" s="28">
        <f t="shared" si="6"/>
        <v>34.47</v>
      </c>
      <c r="K59" s="36">
        <v>70.5</v>
      </c>
      <c r="L59" s="36">
        <f t="shared" si="5"/>
        <v>28.200000000000003</v>
      </c>
      <c r="M59" s="36">
        <f t="shared" si="4"/>
        <v>62.67</v>
      </c>
    </row>
    <row r="60" spans="1:13" ht="20.25" customHeight="1">
      <c r="A60" s="4">
        <v>1</v>
      </c>
      <c r="B60" s="56" t="s">
        <v>481</v>
      </c>
      <c r="C60" s="51" t="s">
        <v>450</v>
      </c>
      <c r="D60" s="51">
        <v>2</v>
      </c>
      <c r="E60" s="51" t="s">
        <v>109</v>
      </c>
      <c r="F60" s="27" t="s">
        <v>482</v>
      </c>
      <c r="G60" s="6" t="s">
        <v>99</v>
      </c>
      <c r="H60" s="35">
        <v>70</v>
      </c>
      <c r="I60" s="35">
        <v>62.5</v>
      </c>
      <c r="J60" s="28">
        <f t="shared" si="6"/>
        <v>39.75</v>
      </c>
      <c r="K60" s="36">
        <v>71.4</v>
      </c>
      <c r="L60" s="36">
        <f t="shared" si="5"/>
        <v>28.560000000000002</v>
      </c>
      <c r="M60" s="36">
        <f t="shared" si="4"/>
        <v>68.31</v>
      </c>
    </row>
    <row r="61" spans="1:13" ht="20.25" customHeight="1">
      <c r="A61" s="4">
        <v>2</v>
      </c>
      <c r="B61" s="52"/>
      <c r="C61" s="52"/>
      <c r="D61" s="52"/>
      <c r="E61" s="52"/>
      <c r="F61" s="2" t="s">
        <v>104</v>
      </c>
      <c r="G61" s="6" t="s">
        <v>105</v>
      </c>
      <c r="H61" s="35">
        <v>62.6</v>
      </c>
      <c r="I61" s="35">
        <v>59</v>
      </c>
      <c r="J61" s="28">
        <f t="shared" si="6"/>
        <v>36.48</v>
      </c>
      <c r="K61" s="36">
        <v>77.8</v>
      </c>
      <c r="L61" s="36">
        <f t="shared" si="5"/>
        <v>31.12</v>
      </c>
      <c r="M61" s="36">
        <f t="shared" si="4"/>
        <v>67.6</v>
      </c>
    </row>
    <row r="62" spans="1:13" ht="20.25" customHeight="1">
      <c r="A62" s="4">
        <v>3</v>
      </c>
      <c r="B62" s="52"/>
      <c r="C62" s="52"/>
      <c r="D62" s="52"/>
      <c r="E62" s="52"/>
      <c r="F62" s="2" t="s">
        <v>102</v>
      </c>
      <c r="G62" s="6" t="s">
        <v>103</v>
      </c>
      <c r="H62" s="35">
        <v>62.2</v>
      </c>
      <c r="I62" s="35">
        <v>59.5</v>
      </c>
      <c r="J62" s="28">
        <f t="shared" si="6"/>
        <v>36.51</v>
      </c>
      <c r="K62" s="36">
        <v>71.4</v>
      </c>
      <c r="L62" s="36">
        <f t="shared" si="5"/>
        <v>28.560000000000002</v>
      </c>
      <c r="M62" s="36">
        <f t="shared" si="4"/>
        <v>65.07</v>
      </c>
    </row>
    <row r="63" spans="1:13" ht="20.25" customHeight="1">
      <c r="A63" s="4">
        <v>4</v>
      </c>
      <c r="B63" s="52"/>
      <c r="C63" s="52"/>
      <c r="D63" s="52"/>
      <c r="E63" s="52"/>
      <c r="F63" s="27" t="s">
        <v>483</v>
      </c>
      <c r="G63" s="6" t="s">
        <v>108</v>
      </c>
      <c r="H63" s="35">
        <v>66.7</v>
      </c>
      <c r="I63" s="35">
        <v>54</v>
      </c>
      <c r="J63" s="28">
        <f t="shared" si="6"/>
        <v>36.21</v>
      </c>
      <c r="K63" s="36">
        <v>72</v>
      </c>
      <c r="L63" s="36">
        <f t="shared" si="5"/>
        <v>28.8</v>
      </c>
      <c r="M63" s="36">
        <f t="shared" si="4"/>
        <v>65.01</v>
      </c>
    </row>
    <row r="64" spans="1:13" ht="20.25" customHeight="1">
      <c r="A64" s="4">
        <v>5</v>
      </c>
      <c r="B64" s="52"/>
      <c r="C64" s="52"/>
      <c r="D64" s="52"/>
      <c r="E64" s="52"/>
      <c r="F64" s="2" t="s">
        <v>106</v>
      </c>
      <c r="G64" s="6" t="s">
        <v>107</v>
      </c>
      <c r="H64" s="35">
        <v>65.2</v>
      </c>
      <c r="I64" s="35">
        <v>55.5</v>
      </c>
      <c r="J64" s="28">
        <f t="shared" si="6"/>
        <v>36.21</v>
      </c>
      <c r="K64" s="36">
        <v>68.7</v>
      </c>
      <c r="L64" s="36">
        <f t="shared" si="5"/>
        <v>27.480000000000004</v>
      </c>
      <c r="M64" s="36">
        <f t="shared" si="4"/>
        <v>63.690000000000005</v>
      </c>
    </row>
    <row r="65" spans="1:13" ht="20.25" customHeight="1">
      <c r="A65" s="4">
        <v>6</v>
      </c>
      <c r="B65" s="53"/>
      <c r="C65" s="53"/>
      <c r="D65" s="53"/>
      <c r="E65" s="53"/>
      <c r="F65" s="2" t="s">
        <v>100</v>
      </c>
      <c r="G65" s="6" t="s">
        <v>101</v>
      </c>
      <c r="H65" s="35">
        <v>63.3</v>
      </c>
      <c r="I65" s="35">
        <v>58.5</v>
      </c>
      <c r="J65" s="28">
        <f t="shared" si="6"/>
        <v>36.54</v>
      </c>
      <c r="K65" s="36">
        <v>61.8</v>
      </c>
      <c r="L65" s="36">
        <f t="shared" si="5"/>
        <v>24.72</v>
      </c>
      <c r="M65" s="36">
        <f t="shared" si="4"/>
        <v>61.26</v>
      </c>
    </row>
    <row r="66" spans="1:13" ht="20.25" customHeight="1">
      <c r="A66" s="4">
        <v>1</v>
      </c>
      <c r="B66" s="51" t="s">
        <v>484</v>
      </c>
      <c r="C66" s="51" t="s">
        <v>471</v>
      </c>
      <c r="D66" s="51">
        <v>2</v>
      </c>
      <c r="E66" s="51" t="s">
        <v>112</v>
      </c>
      <c r="F66" s="2" t="s">
        <v>110</v>
      </c>
      <c r="G66" s="6" t="s">
        <v>111</v>
      </c>
      <c r="H66" s="35">
        <v>53.7</v>
      </c>
      <c r="I66" s="35">
        <v>54</v>
      </c>
      <c r="J66" s="28">
        <f t="shared" si="6"/>
        <v>32.31</v>
      </c>
      <c r="K66" s="36">
        <v>68.4</v>
      </c>
      <c r="L66" s="36">
        <f t="shared" si="5"/>
        <v>27.360000000000003</v>
      </c>
      <c r="M66" s="36">
        <f t="shared" si="4"/>
        <v>59.67</v>
      </c>
    </row>
    <row r="67" spans="1:13" ht="20.25" customHeight="1">
      <c r="A67" s="4">
        <v>2</v>
      </c>
      <c r="B67" s="52"/>
      <c r="C67" s="52"/>
      <c r="D67" s="52"/>
      <c r="E67" s="52"/>
      <c r="F67" s="2" t="s">
        <v>428</v>
      </c>
      <c r="G67" s="6" t="s">
        <v>429</v>
      </c>
      <c r="H67" s="35">
        <v>46.9</v>
      </c>
      <c r="I67" s="35">
        <v>53.5</v>
      </c>
      <c r="J67" s="28">
        <f t="shared" si="6"/>
        <v>30.12</v>
      </c>
      <c r="K67" s="36">
        <v>72.7</v>
      </c>
      <c r="L67" s="36">
        <f t="shared" si="5"/>
        <v>29.080000000000002</v>
      </c>
      <c r="M67" s="36">
        <f t="shared" si="4"/>
        <v>59.2</v>
      </c>
    </row>
    <row r="68" spans="1:13" ht="20.25" customHeight="1">
      <c r="A68" s="4">
        <v>3</v>
      </c>
      <c r="B68" s="52"/>
      <c r="C68" s="52"/>
      <c r="D68" s="52"/>
      <c r="E68" s="52"/>
      <c r="F68" s="27" t="s">
        <v>485</v>
      </c>
      <c r="G68" s="6" t="s">
        <v>268</v>
      </c>
      <c r="H68" s="35">
        <v>41.7</v>
      </c>
      <c r="I68" s="35">
        <v>52</v>
      </c>
      <c r="J68" s="28">
        <f t="shared" si="6"/>
        <v>28.11</v>
      </c>
      <c r="K68" s="36">
        <v>68.6</v>
      </c>
      <c r="L68" s="36">
        <f t="shared" si="5"/>
        <v>27.439999999999998</v>
      </c>
      <c r="M68" s="36">
        <f t="shared" si="4"/>
        <v>55.55</v>
      </c>
    </row>
    <row r="69" spans="1:13" ht="20.25" customHeight="1">
      <c r="A69" s="4">
        <v>4</v>
      </c>
      <c r="B69" s="52"/>
      <c r="C69" s="52"/>
      <c r="D69" s="52"/>
      <c r="E69" s="52"/>
      <c r="F69" s="2" t="s">
        <v>269</v>
      </c>
      <c r="G69" s="6" t="s">
        <v>270</v>
      </c>
      <c r="H69" s="35">
        <v>45.7</v>
      </c>
      <c r="I69" s="35">
        <v>44</v>
      </c>
      <c r="J69" s="28">
        <f t="shared" si="6"/>
        <v>26.91</v>
      </c>
      <c r="K69" s="36">
        <v>0</v>
      </c>
      <c r="L69" s="36">
        <f t="shared" si="5"/>
        <v>0</v>
      </c>
      <c r="M69" s="36">
        <f t="shared" si="4"/>
        <v>26.91</v>
      </c>
    </row>
    <row r="70" spans="1:13" ht="21" customHeight="1">
      <c r="A70" s="4">
        <v>1</v>
      </c>
      <c r="B70" s="51" t="s">
        <v>486</v>
      </c>
      <c r="C70" s="51" t="s">
        <v>450</v>
      </c>
      <c r="D70" s="51">
        <v>1</v>
      </c>
      <c r="E70" s="51" t="s">
        <v>116</v>
      </c>
      <c r="F70" s="27" t="s">
        <v>487</v>
      </c>
      <c r="G70" s="6" t="s">
        <v>113</v>
      </c>
      <c r="H70" s="35">
        <v>56.9</v>
      </c>
      <c r="I70" s="35">
        <v>69</v>
      </c>
      <c r="J70" s="28">
        <f t="shared" si="6"/>
        <v>37.77</v>
      </c>
      <c r="K70" s="36">
        <v>74.8</v>
      </c>
      <c r="L70" s="36">
        <f t="shared" si="5"/>
        <v>29.92</v>
      </c>
      <c r="M70" s="36">
        <f aca="true" t="shared" si="7" ref="M70:M101">J70+L70</f>
        <v>67.69</v>
      </c>
    </row>
    <row r="71" spans="1:13" ht="21" customHeight="1">
      <c r="A71" s="4">
        <v>2</v>
      </c>
      <c r="B71" s="52"/>
      <c r="C71" s="52"/>
      <c r="D71" s="52"/>
      <c r="E71" s="52"/>
      <c r="F71" s="27" t="s">
        <v>489</v>
      </c>
      <c r="G71" s="6" t="s">
        <v>115</v>
      </c>
      <c r="H71" s="35">
        <v>56.1</v>
      </c>
      <c r="I71" s="35">
        <v>62.5</v>
      </c>
      <c r="J71" s="28">
        <f t="shared" si="6"/>
        <v>35.58</v>
      </c>
      <c r="K71" s="36">
        <v>68.9</v>
      </c>
      <c r="L71" s="36">
        <f t="shared" si="5"/>
        <v>27.560000000000002</v>
      </c>
      <c r="M71" s="36">
        <f t="shared" si="7"/>
        <v>63.14</v>
      </c>
    </row>
    <row r="72" spans="1:13" ht="21" customHeight="1">
      <c r="A72" s="4">
        <v>3</v>
      </c>
      <c r="B72" s="52"/>
      <c r="C72" s="53"/>
      <c r="D72" s="53"/>
      <c r="E72" s="53"/>
      <c r="F72" s="27" t="s">
        <v>488</v>
      </c>
      <c r="G72" s="6" t="s">
        <v>114</v>
      </c>
      <c r="H72" s="35">
        <v>66.8</v>
      </c>
      <c r="I72" s="35">
        <v>53</v>
      </c>
      <c r="J72" s="28">
        <f t="shared" si="6"/>
        <v>35.94</v>
      </c>
      <c r="K72" s="36">
        <v>67.1</v>
      </c>
      <c r="L72" s="36">
        <f t="shared" si="5"/>
        <v>26.84</v>
      </c>
      <c r="M72" s="36">
        <f t="shared" si="7"/>
        <v>62.78</v>
      </c>
    </row>
    <row r="73" spans="1:13" ht="21" customHeight="1">
      <c r="A73" s="4">
        <v>1</v>
      </c>
      <c r="B73" s="52"/>
      <c r="C73" s="51" t="s">
        <v>471</v>
      </c>
      <c r="D73" s="51">
        <v>1</v>
      </c>
      <c r="E73" s="51" t="s">
        <v>121</v>
      </c>
      <c r="F73" s="2" t="s">
        <v>117</v>
      </c>
      <c r="G73" s="6" t="s">
        <v>118</v>
      </c>
      <c r="H73" s="35">
        <v>55.1</v>
      </c>
      <c r="I73" s="35">
        <v>63.5</v>
      </c>
      <c r="J73" s="28">
        <f t="shared" si="6"/>
        <v>35.58</v>
      </c>
      <c r="K73" s="36">
        <v>74</v>
      </c>
      <c r="L73" s="36">
        <f t="shared" si="5"/>
        <v>29.6</v>
      </c>
      <c r="M73" s="36">
        <f t="shared" si="7"/>
        <v>65.18</v>
      </c>
    </row>
    <row r="74" spans="1:13" ht="21" customHeight="1">
      <c r="A74" s="4">
        <v>2</v>
      </c>
      <c r="B74" s="52"/>
      <c r="C74" s="52"/>
      <c r="D74" s="52"/>
      <c r="E74" s="52"/>
      <c r="F74" s="2" t="s">
        <v>119</v>
      </c>
      <c r="G74" s="6" t="s">
        <v>120</v>
      </c>
      <c r="H74" s="35">
        <v>55</v>
      </c>
      <c r="I74" s="35">
        <v>59.5</v>
      </c>
      <c r="J74" s="28">
        <f t="shared" si="6"/>
        <v>34.35</v>
      </c>
      <c r="K74" s="36">
        <v>65.8</v>
      </c>
      <c r="L74" s="36">
        <f aca="true" t="shared" si="8" ref="L74:L105">K74*0.4</f>
        <v>26.32</v>
      </c>
      <c r="M74" s="36">
        <f t="shared" si="7"/>
        <v>60.67</v>
      </c>
    </row>
    <row r="75" spans="1:13" ht="21" customHeight="1">
      <c r="A75" s="4">
        <v>3</v>
      </c>
      <c r="B75" s="53"/>
      <c r="C75" s="53"/>
      <c r="D75" s="53"/>
      <c r="E75" s="53"/>
      <c r="F75" s="27" t="s">
        <v>490</v>
      </c>
      <c r="G75" s="6" t="s">
        <v>430</v>
      </c>
      <c r="H75" s="35">
        <v>49</v>
      </c>
      <c r="I75" s="35">
        <v>56.5</v>
      </c>
      <c r="J75" s="28">
        <f t="shared" si="6"/>
        <v>31.65</v>
      </c>
      <c r="K75" s="36">
        <v>71</v>
      </c>
      <c r="L75" s="36">
        <f t="shared" si="8"/>
        <v>28.400000000000002</v>
      </c>
      <c r="M75" s="36">
        <f t="shared" si="7"/>
        <v>60.05</v>
      </c>
    </row>
    <row r="76" spans="1:13" ht="21" customHeight="1">
      <c r="A76" s="4">
        <v>1</v>
      </c>
      <c r="B76" s="51" t="s">
        <v>491</v>
      </c>
      <c r="C76" s="51" t="s">
        <v>450</v>
      </c>
      <c r="D76" s="51">
        <v>1</v>
      </c>
      <c r="E76" s="51" t="s">
        <v>127</v>
      </c>
      <c r="F76" s="2" t="s">
        <v>122</v>
      </c>
      <c r="G76" s="6" t="s">
        <v>123</v>
      </c>
      <c r="H76" s="35">
        <v>54.8</v>
      </c>
      <c r="I76" s="35">
        <v>62.5</v>
      </c>
      <c r="J76" s="28">
        <f t="shared" si="6"/>
        <v>35.19</v>
      </c>
      <c r="K76" s="36">
        <v>69</v>
      </c>
      <c r="L76" s="36">
        <f t="shared" si="8"/>
        <v>27.6</v>
      </c>
      <c r="M76" s="36">
        <f t="shared" si="7"/>
        <v>62.79</v>
      </c>
    </row>
    <row r="77" spans="1:13" ht="21" customHeight="1">
      <c r="A77" s="4">
        <v>2</v>
      </c>
      <c r="B77" s="52"/>
      <c r="C77" s="52"/>
      <c r="D77" s="52"/>
      <c r="E77" s="52"/>
      <c r="F77" s="2" t="s">
        <v>124</v>
      </c>
      <c r="G77" s="6" t="s">
        <v>125</v>
      </c>
      <c r="H77" s="35">
        <v>54.3</v>
      </c>
      <c r="I77" s="35">
        <v>61</v>
      </c>
      <c r="J77" s="28">
        <f t="shared" si="6"/>
        <v>34.589999999999996</v>
      </c>
      <c r="K77" s="36">
        <v>60.6</v>
      </c>
      <c r="L77" s="36">
        <f t="shared" si="8"/>
        <v>24.240000000000002</v>
      </c>
      <c r="M77" s="36">
        <f t="shared" si="7"/>
        <v>58.83</v>
      </c>
    </row>
    <row r="78" spans="1:13" ht="21" customHeight="1">
      <c r="A78" s="4">
        <v>3</v>
      </c>
      <c r="B78" s="53"/>
      <c r="C78" s="53"/>
      <c r="D78" s="53"/>
      <c r="E78" s="53"/>
      <c r="F78" s="27" t="s">
        <v>492</v>
      </c>
      <c r="G78" s="6" t="s">
        <v>126</v>
      </c>
      <c r="H78" s="35">
        <v>52</v>
      </c>
      <c r="I78" s="35">
        <v>58</v>
      </c>
      <c r="J78" s="28">
        <f t="shared" si="6"/>
        <v>33</v>
      </c>
      <c r="K78" s="36">
        <v>59.4</v>
      </c>
      <c r="L78" s="36">
        <f t="shared" si="8"/>
        <v>23.76</v>
      </c>
      <c r="M78" s="36">
        <f t="shared" si="7"/>
        <v>56.760000000000005</v>
      </c>
    </row>
    <row r="79" spans="1:13" ht="21" customHeight="1">
      <c r="A79" s="4">
        <v>1</v>
      </c>
      <c r="B79" s="56" t="s">
        <v>493</v>
      </c>
      <c r="C79" s="51" t="s">
        <v>450</v>
      </c>
      <c r="D79" s="51">
        <v>1</v>
      </c>
      <c r="E79" s="51" t="s">
        <v>134</v>
      </c>
      <c r="F79" s="2" t="s">
        <v>128</v>
      </c>
      <c r="G79" s="6" t="s">
        <v>129</v>
      </c>
      <c r="H79" s="35">
        <v>62.9</v>
      </c>
      <c r="I79" s="35">
        <v>53</v>
      </c>
      <c r="J79" s="28">
        <f t="shared" si="6"/>
        <v>34.77</v>
      </c>
      <c r="K79" s="36">
        <v>72.8</v>
      </c>
      <c r="L79" s="36">
        <f t="shared" si="8"/>
        <v>29.12</v>
      </c>
      <c r="M79" s="36">
        <f t="shared" si="7"/>
        <v>63.89</v>
      </c>
    </row>
    <row r="80" spans="1:13" ht="21" customHeight="1">
      <c r="A80" s="4">
        <v>2</v>
      </c>
      <c r="B80" s="52"/>
      <c r="C80" s="52"/>
      <c r="D80" s="52"/>
      <c r="E80" s="52"/>
      <c r="F80" s="2" t="s">
        <v>130</v>
      </c>
      <c r="G80" s="6" t="s">
        <v>131</v>
      </c>
      <c r="H80" s="35">
        <v>59.9</v>
      </c>
      <c r="I80" s="35">
        <v>52.5</v>
      </c>
      <c r="J80" s="28">
        <f t="shared" si="6"/>
        <v>33.72</v>
      </c>
      <c r="K80" s="36">
        <v>66.4</v>
      </c>
      <c r="L80" s="36">
        <f t="shared" si="8"/>
        <v>26.560000000000002</v>
      </c>
      <c r="M80" s="36">
        <f t="shared" si="7"/>
        <v>60.28</v>
      </c>
    </row>
    <row r="81" spans="1:13" ht="21" customHeight="1">
      <c r="A81" s="4">
        <v>3</v>
      </c>
      <c r="B81" s="53"/>
      <c r="C81" s="53"/>
      <c r="D81" s="53"/>
      <c r="E81" s="53"/>
      <c r="F81" s="2" t="s">
        <v>132</v>
      </c>
      <c r="G81" s="6" t="s">
        <v>133</v>
      </c>
      <c r="H81" s="35">
        <v>53.3</v>
      </c>
      <c r="I81" s="35">
        <v>56.5</v>
      </c>
      <c r="J81" s="28">
        <f t="shared" si="6"/>
        <v>32.94</v>
      </c>
      <c r="K81" s="36">
        <v>56.4</v>
      </c>
      <c r="L81" s="36">
        <f t="shared" si="8"/>
        <v>22.560000000000002</v>
      </c>
      <c r="M81" s="36">
        <f t="shared" si="7"/>
        <v>55.5</v>
      </c>
    </row>
    <row r="82" spans="1:13" s="8" customFormat="1" ht="21" customHeight="1">
      <c r="A82" s="4">
        <v>1</v>
      </c>
      <c r="B82" s="56" t="s">
        <v>462</v>
      </c>
      <c r="C82" s="51" t="s">
        <v>463</v>
      </c>
      <c r="D82" s="51">
        <v>3</v>
      </c>
      <c r="E82" s="51" t="s">
        <v>62</v>
      </c>
      <c r="F82" s="27" t="s">
        <v>464</v>
      </c>
      <c r="G82" s="6" t="s">
        <v>51</v>
      </c>
      <c r="H82" s="35">
        <v>55.8</v>
      </c>
      <c r="I82" s="35">
        <v>54.5</v>
      </c>
      <c r="J82" s="13">
        <f aca="true" t="shared" si="9" ref="J82:J93">SUM(H82:I82)/2*0.6</f>
        <v>33.089999999999996</v>
      </c>
      <c r="K82" s="41">
        <v>75.66</v>
      </c>
      <c r="L82" s="41">
        <f t="shared" si="8"/>
        <v>30.264</v>
      </c>
      <c r="M82" s="41">
        <f t="shared" si="7"/>
        <v>63.354</v>
      </c>
    </row>
    <row r="83" spans="1:13" s="8" customFormat="1" ht="21" customHeight="1">
      <c r="A83" s="4">
        <v>2</v>
      </c>
      <c r="B83" s="52"/>
      <c r="C83" s="52"/>
      <c r="D83" s="52"/>
      <c r="E83" s="52"/>
      <c r="F83" s="2" t="s">
        <v>47</v>
      </c>
      <c r="G83" s="6" t="s">
        <v>48</v>
      </c>
      <c r="H83" s="35">
        <v>55.3</v>
      </c>
      <c r="I83" s="35">
        <v>62.5</v>
      </c>
      <c r="J83" s="13">
        <f t="shared" si="9"/>
        <v>35.339999999999996</v>
      </c>
      <c r="K83" s="41">
        <v>69.86</v>
      </c>
      <c r="L83" s="41">
        <f t="shared" si="8"/>
        <v>27.944000000000003</v>
      </c>
      <c r="M83" s="41">
        <f t="shared" si="7"/>
        <v>63.284</v>
      </c>
    </row>
    <row r="84" spans="1:13" s="8" customFormat="1" ht="21" customHeight="1">
      <c r="A84" s="4">
        <v>3</v>
      </c>
      <c r="B84" s="52"/>
      <c r="C84" s="52"/>
      <c r="D84" s="52"/>
      <c r="E84" s="52"/>
      <c r="F84" s="27" t="s">
        <v>465</v>
      </c>
      <c r="G84" s="6" t="s">
        <v>54</v>
      </c>
      <c r="H84" s="35">
        <v>53.6</v>
      </c>
      <c r="I84" s="35">
        <v>56</v>
      </c>
      <c r="J84" s="13">
        <f t="shared" si="9"/>
        <v>32.879999999999995</v>
      </c>
      <c r="K84" s="41">
        <v>72.08</v>
      </c>
      <c r="L84" s="41">
        <f t="shared" si="8"/>
        <v>28.832</v>
      </c>
      <c r="M84" s="41">
        <f t="shared" si="7"/>
        <v>61.711999999999996</v>
      </c>
    </row>
    <row r="85" spans="1:13" s="8" customFormat="1" ht="21" customHeight="1">
      <c r="A85" s="4">
        <v>4</v>
      </c>
      <c r="B85" s="52"/>
      <c r="C85" s="52"/>
      <c r="D85" s="52"/>
      <c r="E85" s="52"/>
      <c r="F85" s="2" t="s">
        <v>52</v>
      </c>
      <c r="G85" s="6" t="s">
        <v>53</v>
      </c>
      <c r="H85" s="35">
        <v>55.2</v>
      </c>
      <c r="I85" s="35">
        <v>55</v>
      </c>
      <c r="J85" s="13">
        <f t="shared" si="9"/>
        <v>33.06</v>
      </c>
      <c r="K85" s="41">
        <v>71.4</v>
      </c>
      <c r="L85" s="41">
        <f t="shared" si="8"/>
        <v>28.560000000000002</v>
      </c>
      <c r="M85" s="41">
        <f t="shared" si="7"/>
        <v>61.620000000000005</v>
      </c>
    </row>
    <row r="86" spans="1:13" s="8" customFormat="1" ht="21" customHeight="1">
      <c r="A86" s="4">
        <v>5</v>
      </c>
      <c r="B86" s="52"/>
      <c r="C86" s="52"/>
      <c r="D86" s="52"/>
      <c r="E86" s="52"/>
      <c r="F86" s="2" t="s">
        <v>49</v>
      </c>
      <c r="G86" s="6" t="s">
        <v>50</v>
      </c>
      <c r="H86" s="35">
        <v>55</v>
      </c>
      <c r="I86" s="35">
        <v>58</v>
      </c>
      <c r="J86" s="13">
        <f t="shared" si="9"/>
        <v>33.9</v>
      </c>
      <c r="K86" s="41">
        <v>68.2</v>
      </c>
      <c r="L86" s="41">
        <f t="shared" si="8"/>
        <v>27.28</v>
      </c>
      <c r="M86" s="41">
        <f t="shared" si="7"/>
        <v>61.18</v>
      </c>
    </row>
    <row r="87" spans="1:13" s="8" customFormat="1" ht="21" customHeight="1">
      <c r="A87" s="4">
        <v>6</v>
      </c>
      <c r="B87" s="52"/>
      <c r="C87" s="52"/>
      <c r="D87" s="52"/>
      <c r="E87" s="52"/>
      <c r="F87" s="2" t="s">
        <v>58</v>
      </c>
      <c r="G87" s="6" t="s">
        <v>59</v>
      </c>
      <c r="H87" s="35">
        <v>55</v>
      </c>
      <c r="I87" s="35">
        <v>51.5</v>
      </c>
      <c r="J87" s="13">
        <f t="shared" si="9"/>
        <v>31.95</v>
      </c>
      <c r="K87" s="41">
        <v>72.8</v>
      </c>
      <c r="L87" s="41">
        <f t="shared" si="8"/>
        <v>29.12</v>
      </c>
      <c r="M87" s="41">
        <f t="shared" si="7"/>
        <v>61.07</v>
      </c>
    </row>
    <row r="88" spans="1:13" s="8" customFormat="1" ht="21" customHeight="1">
      <c r="A88" s="4">
        <v>7</v>
      </c>
      <c r="B88" s="52"/>
      <c r="C88" s="52"/>
      <c r="D88" s="52"/>
      <c r="E88" s="52"/>
      <c r="F88" s="27" t="s">
        <v>466</v>
      </c>
      <c r="G88" s="6" t="s">
        <v>57</v>
      </c>
      <c r="H88" s="35">
        <v>60.1</v>
      </c>
      <c r="I88" s="35">
        <v>47</v>
      </c>
      <c r="J88" s="13">
        <f t="shared" si="9"/>
        <v>32.129999999999995</v>
      </c>
      <c r="K88" s="41">
        <v>69.3</v>
      </c>
      <c r="L88" s="41">
        <f t="shared" si="8"/>
        <v>27.72</v>
      </c>
      <c r="M88" s="41">
        <f t="shared" si="7"/>
        <v>59.849999999999994</v>
      </c>
    </row>
    <row r="89" spans="1:13" s="8" customFormat="1" ht="21" customHeight="1">
      <c r="A89" s="4">
        <v>8</v>
      </c>
      <c r="B89" s="52"/>
      <c r="C89" s="52"/>
      <c r="D89" s="52"/>
      <c r="E89" s="52"/>
      <c r="F89" s="2" t="s">
        <v>55</v>
      </c>
      <c r="G89" s="6" t="s">
        <v>56</v>
      </c>
      <c r="H89" s="35">
        <v>51.6</v>
      </c>
      <c r="I89" s="35">
        <v>56.5</v>
      </c>
      <c r="J89" s="13">
        <f t="shared" si="9"/>
        <v>32.43</v>
      </c>
      <c r="K89" s="41">
        <v>67.06</v>
      </c>
      <c r="L89" s="41">
        <f t="shared" si="8"/>
        <v>26.824</v>
      </c>
      <c r="M89" s="41">
        <f t="shared" si="7"/>
        <v>59.254000000000005</v>
      </c>
    </row>
    <row r="90" spans="1:13" s="8" customFormat="1" ht="21" customHeight="1">
      <c r="A90" s="4">
        <v>9</v>
      </c>
      <c r="B90" s="52"/>
      <c r="C90" s="53"/>
      <c r="D90" s="53"/>
      <c r="E90" s="53"/>
      <c r="F90" s="2" t="s">
        <v>60</v>
      </c>
      <c r="G90" s="6" t="s">
        <v>61</v>
      </c>
      <c r="H90" s="35">
        <v>52.7</v>
      </c>
      <c r="I90" s="35">
        <v>53</v>
      </c>
      <c r="J90" s="13">
        <f t="shared" si="9"/>
        <v>31.71</v>
      </c>
      <c r="K90" s="41">
        <v>65.24</v>
      </c>
      <c r="L90" s="41">
        <f t="shared" si="8"/>
        <v>26.096</v>
      </c>
      <c r="M90" s="41">
        <f t="shared" si="7"/>
        <v>57.806</v>
      </c>
    </row>
    <row r="91" spans="1:13" s="8" customFormat="1" ht="21" customHeight="1">
      <c r="A91" s="4">
        <v>1</v>
      </c>
      <c r="B91" s="52"/>
      <c r="C91" s="51" t="s">
        <v>467</v>
      </c>
      <c r="D91" s="51">
        <v>1</v>
      </c>
      <c r="E91" s="51" t="s">
        <v>68</v>
      </c>
      <c r="F91" s="27" t="s">
        <v>468</v>
      </c>
      <c r="G91" s="6" t="s">
        <v>63</v>
      </c>
      <c r="H91" s="35">
        <v>48.8</v>
      </c>
      <c r="I91" s="35">
        <v>52</v>
      </c>
      <c r="J91" s="13">
        <f t="shared" si="9"/>
        <v>30.24</v>
      </c>
      <c r="K91" s="41">
        <v>67.22</v>
      </c>
      <c r="L91" s="41">
        <f t="shared" si="8"/>
        <v>26.888</v>
      </c>
      <c r="M91" s="41">
        <f t="shared" si="7"/>
        <v>57.128</v>
      </c>
    </row>
    <row r="92" spans="1:13" s="8" customFormat="1" ht="21" customHeight="1">
      <c r="A92" s="4">
        <v>2</v>
      </c>
      <c r="B92" s="52"/>
      <c r="C92" s="52"/>
      <c r="D92" s="52"/>
      <c r="E92" s="52"/>
      <c r="F92" s="2" t="s">
        <v>66</v>
      </c>
      <c r="G92" s="6" t="s">
        <v>67</v>
      </c>
      <c r="H92" s="35">
        <v>42.5</v>
      </c>
      <c r="I92" s="35">
        <v>51</v>
      </c>
      <c r="J92" s="13">
        <f t="shared" si="9"/>
        <v>28.05</v>
      </c>
      <c r="K92" s="41">
        <v>68.78</v>
      </c>
      <c r="L92" s="41">
        <f t="shared" si="8"/>
        <v>27.512</v>
      </c>
      <c r="M92" s="41">
        <f t="shared" si="7"/>
        <v>55.562</v>
      </c>
    </row>
    <row r="93" spans="1:13" s="8" customFormat="1" ht="21" customHeight="1">
      <c r="A93" s="4">
        <v>3</v>
      </c>
      <c r="B93" s="53"/>
      <c r="C93" s="53"/>
      <c r="D93" s="53"/>
      <c r="E93" s="53"/>
      <c r="F93" s="2" t="s">
        <v>64</v>
      </c>
      <c r="G93" s="6" t="s">
        <v>65</v>
      </c>
      <c r="H93" s="35">
        <v>37.8</v>
      </c>
      <c r="I93" s="35">
        <v>57</v>
      </c>
      <c r="J93" s="13">
        <f t="shared" si="9"/>
        <v>28.439999999999998</v>
      </c>
      <c r="K93" s="41">
        <v>44.2</v>
      </c>
      <c r="L93" s="41">
        <f t="shared" si="8"/>
        <v>17.680000000000003</v>
      </c>
      <c r="M93" s="41">
        <f t="shared" si="7"/>
        <v>46.120000000000005</v>
      </c>
    </row>
    <row r="94" spans="1:13" ht="22.5" customHeight="1">
      <c r="A94" s="4">
        <v>1</v>
      </c>
      <c r="B94" s="51" t="s">
        <v>511</v>
      </c>
      <c r="C94" s="51" t="s">
        <v>450</v>
      </c>
      <c r="D94" s="51">
        <v>2</v>
      </c>
      <c r="E94" s="51" t="s">
        <v>195</v>
      </c>
      <c r="F94" s="2" t="s">
        <v>191</v>
      </c>
      <c r="G94" s="6" t="s">
        <v>192</v>
      </c>
      <c r="H94" s="35">
        <v>55.2</v>
      </c>
      <c r="I94" s="35">
        <v>62</v>
      </c>
      <c r="J94" s="28">
        <f aca="true" t="shared" si="10" ref="J94:J127">(H94+I94)/2*0.6</f>
        <v>35.16</v>
      </c>
      <c r="K94" s="36">
        <v>69.86</v>
      </c>
      <c r="L94" s="36">
        <f t="shared" si="8"/>
        <v>27.944000000000003</v>
      </c>
      <c r="M94" s="36">
        <f t="shared" si="7"/>
        <v>63.104</v>
      </c>
    </row>
    <row r="95" spans="1:13" ht="22.5" customHeight="1">
      <c r="A95" s="4">
        <v>2</v>
      </c>
      <c r="B95" s="52"/>
      <c r="C95" s="52"/>
      <c r="D95" s="52"/>
      <c r="E95" s="52"/>
      <c r="F95" s="27" t="s">
        <v>513</v>
      </c>
      <c r="G95" s="6" t="s">
        <v>265</v>
      </c>
      <c r="H95" s="35">
        <v>57.1</v>
      </c>
      <c r="I95" s="35">
        <v>52.5</v>
      </c>
      <c r="J95" s="28">
        <f t="shared" si="10"/>
        <v>32.879999999999995</v>
      </c>
      <c r="K95" s="36">
        <v>73</v>
      </c>
      <c r="L95" s="36">
        <f t="shared" si="8"/>
        <v>29.200000000000003</v>
      </c>
      <c r="M95" s="36">
        <f t="shared" si="7"/>
        <v>62.08</v>
      </c>
    </row>
    <row r="96" spans="1:13" ht="22.5" customHeight="1">
      <c r="A96" s="4">
        <v>3</v>
      </c>
      <c r="B96" s="52"/>
      <c r="C96" s="52"/>
      <c r="D96" s="52"/>
      <c r="E96" s="52"/>
      <c r="F96" s="2" t="s">
        <v>193</v>
      </c>
      <c r="G96" s="6" t="s">
        <v>194</v>
      </c>
      <c r="H96" s="35">
        <v>61.5</v>
      </c>
      <c r="I96" s="35">
        <v>54.5</v>
      </c>
      <c r="J96" s="28">
        <f t="shared" si="10"/>
        <v>34.8</v>
      </c>
      <c r="K96" s="36">
        <v>67.8</v>
      </c>
      <c r="L96" s="36">
        <f t="shared" si="8"/>
        <v>27.12</v>
      </c>
      <c r="M96" s="36">
        <f t="shared" si="7"/>
        <v>61.92</v>
      </c>
    </row>
    <row r="97" spans="1:13" ht="22.5" customHeight="1">
      <c r="A97" s="4">
        <v>4</v>
      </c>
      <c r="B97" s="52"/>
      <c r="C97" s="52"/>
      <c r="D97" s="52"/>
      <c r="E97" s="52"/>
      <c r="F97" s="27" t="s">
        <v>512</v>
      </c>
      <c r="G97" s="6" t="s">
        <v>264</v>
      </c>
      <c r="H97" s="35">
        <v>56.4</v>
      </c>
      <c r="I97" s="35">
        <v>54.5</v>
      </c>
      <c r="J97" s="28">
        <f t="shared" si="10"/>
        <v>33.27</v>
      </c>
      <c r="K97" s="36">
        <v>69.96</v>
      </c>
      <c r="L97" s="36">
        <f t="shared" si="8"/>
        <v>27.983999999999998</v>
      </c>
      <c r="M97" s="36">
        <f t="shared" si="7"/>
        <v>61.254000000000005</v>
      </c>
    </row>
    <row r="98" spans="1:13" ht="22.5" customHeight="1">
      <c r="A98" s="4">
        <v>5</v>
      </c>
      <c r="B98" s="52"/>
      <c r="C98" s="52"/>
      <c r="D98" s="52"/>
      <c r="E98" s="52"/>
      <c r="F98" s="27" t="s">
        <v>515</v>
      </c>
      <c r="G98" s="6" t="s">
        <v>267</v>
      </c>
      <c r="H98" s="35">
        <v>56.5</v>
      </c>
      <c r="I98" s="35">
        <v>51.5</v>
      </c>
      <c r="J98" s="28">
        <f t="shared" si="10"/>
        <v>32.4</v>
      </c>
      <c r="K98" s="36">
        <v>70.66</v>
      </c>
      <c r="L98" s="36">
        <f t="shared" si="8"/>
        <v>28.264</v>
      </c>
      <c r="M98" s="36">
        <f t="shared" si="7"/>
        <v>60.664</v>
      </c>
    </row>
    <row r="99" spans="1:13" ht="22.5" customHeight="1">
      <c r="A99" s="4">
        <v>6</v>
      </c>
      <c r="B99" s="53"/>
      <c r="C99" s="53"/>
      <c r="D99" s="53"/>
      <c r="E99" s="53"/>
      <c r="F99" s="27" t="s">
        <v>514</v>
      </c>
      <c r="G99" s="6" t="s">
        <v>266</v>
      </c>
      <c r="H99" s="35">
        <v>50.5</v>
      </c>
      <c r="I99" s="35">
        <v>58.5</v>
      </c>
      <c r="J99" s="28">
        <f t="shared" si="10"/>
        <v>32.699999999999996</v>
      </c>
      <c r="K99" s="36">
        <v>69</v>
      </c>
      <c r="L99" s="36">
        <f t="shared" si="8"/>
        <v>27.6</v>
      </c>
      <c r="M99" s="36">
        <f t="shared" si="7"/>
        <v>60.3</v>
      </c>
    </row>
    <row r="100" spans="1:13" ht="24" customHeight="1">
      <c r="A100" s="4">
        <v>1</v>
      </c>
      <c r="B100" s="56" t="s">
        <v>520</v>
      </c>
      <c r="C100" s="51" t="s">
        <v>471</v>
      </c>
      <c r="D100" s="51">
        <v>3</v>
      </c>
      <c r="E100" s="51" t="s">
        <v>221</v>
      </c>
      <c r="F100" s="2" t="s">
        <v>206</v>
      </c>
      <c r="G100" s="6" t="s">
        <v>207</v>
      </c>
      <c r="H100" s="35">
        <v>63.4</v>
      </c>
      <c r="I100" s="35">
        <v>62</v>
      </c>
      <c r="J100" s="28">
        <f t="shared" si="10"/>
        <v>37.62</v>
      </c>
      <c r="K100" s="36">
        <v>67.8</v>
      </c>
      <c r="L100" s="36">
        <f t="shared" si="8"/>
        <v>27.12</v>
      </c>
      <c r="M100" s="36">
        <f t="shared" si="7"/>
        <v>64.74</v>
      </c>
    </row>
    <row r="101" spans="1:13" ht="24" customHeight="1">
      <c r="A101" s="4">
        <v>2</v>
      </c>
      <c r="B101" s="57"/>
      <c r="C101" s="52"/>
      <c r="D101" s="52"/>
      <c r="E101" s="52"/>
      <c r="F101" s="2" t="s">
        <v>208</v>
      </c>
      <c r="G101" s="6" t="s">
        <v>209</v>
      </c>
      <c r="H101" s="35">
        <v>52.8</v>
      </c>
      <c r="I101" s="35">
        <v>65.5</v>
      </c>
      <c r="J101" s="28">
        <f t="shared" si="10"/>
        <v>35.489999999999995</v>
      </c>
      <c r="K101" s="36">
        <v>73</v>
      </c>
      <c r="L101" s="36">
        <f t="shared" si="8"/>
        <v>29.200000000000003</v>
      </c>
      <c r="M101" s="36">
        <f t="shared" si="7"/>
        <v>64.69</v>
      </c>
    </row>
    <row r="102" spans="1:13" ht="24" customHeight="1">
      <c r="A102" s="4">
        <v>3</v>
      </c>
      <c r="B102" s="57"/>
      <c r="C102" s="52"/>
      <c r="D102" s="52"/>
      <c r="E102" s="52"/>
      <c r="F102" s="2" t="s">
        <v>210</v>
      </c>
      <c r="G102" s="6" t="s">
        <v>211</v>
      </c>
      <c r="H102" s="35">
        <v>68.5</v>
      </c>
      <c r="I102" s="35">
        <v>49</v>
      </c>
      <c r="J102" s="28">
        <f t="shared" si="10"/>
        <v>35.25</v>
      </c>
      <c r="K102" s="36">
        <v>69</v>
      </c>
      <c r="L102" s="36">
        <f t="shared" si="8"/>
        <v>27.6</v>
      </c>
      <c r="M102" s="36">
        <f aca="true" t="shared" si="11" ref="M102:M127">J102+L102</f>
        <v>62.85</v>
      </c>
    </row>
    <row r="103" spans="1:13" ht="24" customHeight="1">
      <c r="A103" s="4">
        <v>4</v>
      </c>
      <c r="B103" s="57"/>
      <c r="C103" s="52"/>
      <c r="D103" s="52"/>
      <c r="E103" s="52"/>
      <c r="F103" s="2" t="s">
        <v>212</v>
      </c>
      <c r="G103" s="6" t="s">
        <v>213</v>
      </c>
      <c r="H103" s="35">
        <v>60.7</v>
      </c>
      <c r="I103" s="35">
        <v>55</v>
      </c>
      <c r="J103" s="28">
        <f t="shared" si="10"/>
        <v>34.71</v>
      </c>
      <c r="K103" s="36">
        <v>69.7</v>
      </c>
      <c r="L103" s="36">
        <f t="shared" si="8"/>
        <v>27.880000000000003</v>
      </c>
      <c r="M103" s="36">
        <f t="shared" si="11"/>
        <v>62.59</v>
      </c>
    </row>
    <row r="104" spans="1:13" ht="24" customHeight="1">
      <c r="A104" s="4">
        <v>5</v>
      </c>
      <c r="B104" s="57"/>
      <c r="C104" s="52"/>
      <c r="D104" s="52"/>
      <c r="E104" s="52"/>
      <c r="F104" s="27" t="s">
        <v>521</v>
      </c>
      <c r="G104" s="6" t="s">
        <v>218</v>
      </c>
      <c r="H104" s="35">
        <v>56</v>
      </c>
      <c r="I104" s="35">
        <v>55</v>
      </c>
      <c r="J104" s="28">
        <f t="shared" si="10"/>
        <v>33.3</v>
      </c>
      <c r="K104" s="36">
        <v>71.8</v>
      </c>
      <c r="L104" s="36">
        <f t="shared" si="8"/>
        <v>28.72</v>
      </c>
      <c r="M104" s="36">
        <f t="shared" si="11"/>
        <v>62.019999999999996</v>
      </c>
    </row>
    <row r="105" spans="1:13" ht="24" customHeight="1">
      <c r="A105" s="4">
        <v>6</v>
      </c>
      <c r="B105" s="57"/>
      <c r="C105" s="52"/>
      <c r="D105" s="52"/>
      <c r="E105" s="52"/>
      <c r="F105" s="2" t="s">
        <v>214</v>
      </c>
      <c r="G105" s="6" t="s">
        <v>215</v>
      </c>
      <c r="H105" s="35">
        <v>52.4</v>
      </c>
      <c r="I105" s="35">
        <v>62</v>
      </c>
      <c r="J105" s="28">
        <f t="shared" si="10"/>
        <v>34.32</v>
      </c>
      <c r="K105" s="36">
        <v>68.5</v>
      </c>
      <c r="L105" s="36">
        <f t="shared" si="8"/>
        <v>27.400000000000002</v>
      </c>
      <c r="M105" s="36">
        <f t="shared" si="11"/>
        <v>61.72</v>
      </c>
    </row>
    <row r="106" spans="1:13" ht="24" customHeight="1">
      <c r="A106" s="4">
        <v>7</v>
      </c>
      <c r="B106" s="57"/>
      <c r="C106" s="52"/>
      <c r="D106" s="52"/>
      <c r="E106" s="52"/>
      <c r="F106" s="27" t="s">
        <v>522</v>
      </c>
      <c r="G106" s="6" t="s">
        <v>219</v>
      </c>
      <c r="H106" s="35">
        <v>60.4</v>
      </c>
      <c r="I106" s="35">
        <v>50</v>
      </c>
      <c r="J106" s="28">
        <f t="shared" si="10"/>
        <v>33.12</v>
      </c>
      <c r="K106" s="36">
        <v>70.8</v>
      </c>
      <c r="L106" s="36">
        <f aca="true" t="shared" si="12" ref="L106:L127">K106*0.4</f>
        <v>28.32</v>
      </c>
      <c r="M106" s="36">
        <f t="shared" si="11"/>
        <v>61.44</v>
      </c>
    </row>
    <row r="107" spans="1:13" ht="24" customHeight="1">
      <c r="A107" s="4">
        <v>8</v>
      </c>
      <c r="B107" s="57"/>
      <c r="C107" s="52"/>
      <c r="D107" s="52"/>
      <c r="E107" s="52"/>
      <c r="F107" s="2" t="s">
        <v>216</v>
      </c>
      <c r="G107" s="6" t="s">
        <v>217</v>
      </c>
      <c r="H107" s="35">
        <v>58.7</v>
      </c>
      <c r="I107" s="35">
        <v>52.5</v>
      </c>
      <c r="J107" s="28">
        <f t="shared" si="10"/>
        <v>33.36</v>
      </c>
      <c r="K107" s="36">
        <v>68.9</v>
      </c>
      <c r="L107" s="36">
        <f t="shared" si="12"/>
        <v>27.560000000000002</v>
      </c>
      <c r="M107" s="36">
        <f t="shared" si="11"/>
        <v>60.92</v>
      </c>
    </row>
    <row r="108" spans="1:13" ht="24" customHeight="1">
      <c r="A108" s="4">
        <v>9</v>
      </c>
      <c r="B108" s="57"/>
      <c r="C108" s="53"/>
      <c r="D108" s="53"/>
      <c r="E108" s="53"/>
      <c r="F108" s="27" t="s">
        <v>523</v>
      </c>
      <c r="G108" s="6" t="s">
        <v>220</v>
      </c>
      <c r="H108" s="35">
        <v>53.4</v>
      </c>
      <c r="I108" s="35">
        <v>56.5</v>
      </c>
      <c r="J108" s="28">
        <f t="shared" si="10"/>
        <v>32.97</v>
      </c>
      <c r="K108" s="36">
        <v>63</v>
      </c>
      <c r="L108" s="36">
        <f t="shared" si="12"/>
        <v>25.200000000000003</v>
      </c>
      <c r="M108" s="36">
        <f t="shared" si="11"/>
        <v>58.17</v>
      </c>
    </row>
    <row r="109" spans="1:13" ht="24" customHeight="1">
      <c r="A109" s="4">
        <v>1</v>
      </c>
      <c r="B109" s="57"/>
      <c r="C109" s="56" t="s">
        <v>553</v>
      </c>
      <c r="D109" s="51">
        <v>2</v>
      </c>
      <c r="E109" s="48" t="s">
        <v>239</v>
      </c>
      <c r="F109" s="2" t="s">
        <v>230</v>
      </c>
      <c r="G109" s="6" t="s">
        <v>231</v>
      </c>
      <c r="H109" s="35">
        <v>52</v>
      </c>
      <c r="I109" s="35">
        <v>65</v>
      </c>
      <c r="J109" s="28">
        <f t="shared" si="10"/>
        <v>35.1</v>
      </c>
      <c r="K109" s="36">
        <v>72.92</v>
      </c>
      <c r="L109" s="36">
        <f t="shared" si="12"/>
        <v>29.168000000000003</v>
      </c>
      <c r="M109" s="36">
        <f t="shared" si="11"/>
        <v>64.268</v>
      </c>
    </row>
    <row r="110" spans="1:13" ht="24" customHeight="1">
      <c r="A110" s="4">
        <v>2</v>
      </c>
      <c r="B110" s="57"/>
      <c r="C110" s="52"/>
      <c r="D110" s="52"/>
      <c r="E110" s="49"/>
      <c r="F110" s="2" t="s">
        <v>228</v>
      </c>
      <c r="G110" s="6" t="s">
        <v>229</v>
      </c>
      <c r="H110" s="35">
        <v>62.8</v>
      </c>
      <c r="I110" s="35">
        <v>56.5</v>
      </c>
      <c r="J110" s="28">
        <f t="shared" si="10"/>
        <v>35.79</v>
      </c>
      <c r="K110" s="36">
        <v>70.3</v>
      </c>
      <c r="L110" s="36">
        <f t="shared" si="12"/>
        <v>28.12</v>
      </c>
      <c r="M110" s="36">
        <f t="shared" si="11"/>
        <v>63.91</v>
      </c>
    </row>
    <row r="111" spans="1:13" ht="24" customHeight="1">
      <c r="A111" s="4">
        <v>3</v>
      </c>
      <c r="B111" s="57"/>
      <c r="C111" s="52"/>
      <c r="D111" s="52"/>
      <c r="E111" s="49"/>
      <c r="F111" s="2" t="s">
        <v>232</v>
      </c>
      <c r="G111" s="6" t="s">
        <v>233</v>
      </c>
      <c r="H111" s="35">
        <v>60.7</v>
      </c>
      <c r="I111" s="35">
        <v>53</v>
      </c>
      <c r="J111" s="28">
        <f t="shared" si="10"/>
        <v>34.11</v>
      </c>
      <c r="K111" s="36">
        <v>70.2</v>
      </c>
      <c r="L111" s="36">
        <f t="shared" si="12"/>
        <v>28.080000000000002</v>
      </c>
      <c r="M111" s="36">
        <f t="shared" si="11"/>
        <v>62.19</v>
      </c>
    </row>
    <row r="112" spans="1:13" ht="24" customHeight="1">
      <c r="A112" s="4">
        <v>4</v>
      </c>
      <c r="B112" s="57"/>
      <c r="C112" s="52"/>
      <c r="D112" s="52"/>
      <c r="E112" s="49"/>
      <c r="F112" s="29" t="s">
        <v>525</v>
      </c>
      <c r="G112" s="6" t="s">
        <v>238</v>
      </c>
      <c r="H112" s="35">
        <v>56.3</v>
      </c>
      <c r="I112" s="35">
        <v>54.5</v>
      </c>
      <c r="J112" s="28">
        <f t="shared" si="10"/>
        <v>33.239999999999995</v>
      </c>
      <c r="K112" s="36">
        <v>69.8</v>
      </c>
      <c r="L112" s="36">
        <f t="shared" si="12"/>
        <v>27.92</v>
      </c>
      <c r="M112" s="36">
        <f t="shared" si="11"/>
        <v>61.16</v>
      </c>
    </row>
    <row r="113" spans="1:13" ht="24" customHeight="1">
      <c r="A113" s="4">
        <v>5</v>
      </c>
      <c r="B113" s="57"/>
      <c r="C113" s="52"/>
      <c r="D113" s="52"/>
      <c r="E113" s="49"/>
      <c r="F113" s="2" t="s">
        <v>236</v>
      </c>
      <c r="G113" s="6" t="s">
        <v>237</v>
      </c>
      <c r="H113" s="35">
        <v>60.3</v>
      </c>
      <c r="I113" s="35">
        <v>52.5</v>
      </c>
      <c r="J113" s="28">
        <f t="shared" si="10"/>
        <v>33.839999999999996</v>
      </c>
      <c r="K113" s="36">
        <v>67.9</v>
      </c>
      <c r="L113" s="36">
        <f t="shared" si="12"/>
        <v>27.160000000000004</v>
      </c>
      <c r="M113" s="36">
        <f t="shared" si="11"/>
        <v>61</v>
      </c>
    </row>
    <row r="114" spans="1:13" ht="24" customHeight="1">
      <c r="A114" s="4">
        <v>6</v>
      </c>
      <c r="B114" s="57"/>
      <c r="C114" s="53"/>
      <c r="D114" s="53"/>
      <c r="E114" s="50"/>
      <c r="F114" s="2" t="s">
        <v>234</v>
      </c>
      <c r="G114" s="6" t="s">
        <v>235</v>
      </c>
      <c r="H114" s="35">
        <v>59.2</v>
      </c>
      <c r="I114" s="35">
        <v>54</v>
      </c>
      <c r="J114" s="28">
        <f t="shared" si="10"/>
        <v>33.96</v>
      </c>
      <c r="K114" s="36">
        <v>66.6</v>
      </c>
      <c r="L114" s="36">
        <f t="shared" si="12"/>
        <v>26.64</v>
      </c>
      <c r="M114" s="36">
        <f t="shared" si="11"/>
        <v>60.6</v>
      </c>
    </row>
    <row r="115" spans="1:13" ht="24" customHeight="1">
      <c r="A115" s="4">
        <v>1</v>
      </c>
      <c r="B115" s="57"/>
      <c r="C115" s="20" t="s">
        <v>526</v>
      </c>
      <c r="D115" s="20">
        <v>1</v>
      </c>
      <c r="E115" s="30" t="s">
        <v>2</v>
      </c>
      <c r="F115" s="2" t="s">
        <v>0</v>
      </c>
      <c r="G115" s="6" t="s">
        <v>1</v>
      </c>
      <c r="H115" s="35">
        <v>46.9</v>
      </c>
      <c r="I115" s="35">
        <v>54</v>
      </c>
      <c r="J115" s="28">
        <f t="shared" si="10"/>
        <v>30.27</v>
      </c>
      <c r="K115" s="36">
        <v>63.1</v>
      </c>
      <c r="L115" s="36">
        <f t="shared" si="12"/>
        <v>25.240000000000002</v>
      </c>
      <c r="M115" s="36">
        <f t="shared" si="11"/>
        <v>55.510000000000005</v>
      </c>
    </row>
    <row r="116" spans="1:13" ht="24" customHeight="1">
      <c r="A116" s="4">
        <v>1</v>
      </c>
      <c r="B116" s="57"/>
      <c r="C116" s="51" t="s">
        <v>527</v>
      </c>
      <c r="D116" s="51">
        <v>1</v>
      </c>
      <c r="E116" s="51" t="s">
        <v>245</v>
      </c>
      <c r="F116" s="2" t="s">
        <v>240</v>
      </c>
      <c r="G116" s="6" t="s">
        <v>241</v>
      </c>
      <c r="H116" s="35">
        <v>55.4</v>
      </c>
      <c r="I116" s="35">
        <v>58</v>
      </c>
      <c r="J116" s="28">
        <f t="shared" si="10"/>
        <v>34.02</v>
      </c>
      <c r="K116" s="36">
        <v>65</v>
      </c>
      <c r="L116" s="36">
        <f t="shared" si="12"/>
        <v>26</v>
      </c>
      <c r="M116" s="36">
        <f t="shared" si="11"/>
        <v>60.02</v>
      </c>
    </row>
    <row r="117" spans="1:13" ht="24" customHeight="1">
      <c r="A117" s="4">
        <v>2</v>
      </c>
      <c r="B117" s="57"/>
      <c r="C117" s="52"/>
      <c r="D117" s="52"/>
      <c r="E117" s="52"/>
      <c r="F117" s="2" t="s">
        <v>242</v>
      </c>
      <c r="G117" s="6" t="s">
        <v>243</v>
      </c>
      <c r="H117" s="35">
        <v>50.1</v>
      </c>
      <c r="I117" s="35">
        <v>48.5</v>
      </c>
      <c r="J117" s="28">
        <f t="shared" si="10"/>
        <v>29.58</v>
      </c>
      <c r="K117" s="36">
        <v>66.2</v>
      </c>
      <c r="L117" s="36">
        <f t="shared" si="12"/>
        <v>26.480000000000004</v>
      </c>
      <c r="M117" s="36">
        <f t="shared" si="11"/>
        <v>56.06</v>
      </c>
    </row>
    <row r="118" spans="1:13" ht="24" customHeight="1">
      <c r="A118" s="4">
        <v>3</v>
      </c>
      <c r="B118" s="57"/>
      <c r="C118" s="53"/>
      <c r="D118" s="53"/>
      <c r="E118" s="53"/>
      <c r="F118" s="27" t="s">
        <v>528</v>
      </c>
      <c r="G118" s="6" t="s">
        <v>244</v>
      </c>
      <c r="H118" s="35">
        <v>43.1</v>
      </c>
      <c r="I118" s="35">
        <v>54</v>
      </c>
      <c r="J118" s="28">
        <f t="shared" si="10"/>
        <v>29.129999999999995</v>
      </c>
      <c r="K118" s="36">
        <v>60.4</v>
      </c>
      <c r="L118" s="36">
        <f t="shared" si="12"/>
        <v>24.16</v>
      </c>
      <c r="M118" s="36">
        <f t="shared" si="11"/>
        <v>53.28999999999999</v>
      </c>
    </row>
    <row r="119" spans="1:13" ht="24" customHeight="1">
      <c r="A119" s="4">
        <v>1</v>
      </c>
      <c r="B119" s="57"/>
      <c r="C119" s="51" t="s">
        <v>529</v>
      </c>
      <c r="D119" s="51">
        <v>2</v>
      </c>
      <c r="E119" s="51" t="s">
        <v>254</v>
      </c>
      <c r="F119" s="2" t="s">
        <v>246</v>
      </c>
      <c r="G119" s="6" t="s">
        <v>247</v>
      </c>
      <c r="H119" s="35">
        <v>55.2</v>
      </c>
      <c r="I119" s="35">
        <v>64</v>
      </c>
      <c r="J119" s="28">
        <f t="shared" si="10"/>
        <v>35.76</v>
      </c>
      <c r="K119" s="36">
        <v>72.06</v>
      </c>
      <c r="L119" s="36">
        <f t="shared" si="12"/>
        <v>28.824</v>
      </c>
      <c r="M119" s="36">
        <f t="shared" si="11"/>
        <v>64.584</v>
      </c>
    </row>
    <row r="120" spans="1:13" ht="24" customHeight="1">
      <c r="A120" s="4">
        <v>2</v>
      </c>
      <c r="B120" s="57"/>
      <c r="C120" s="52"/>
      <c r="D120" s="52"/>
      <c r="E120" s="52"/>
      <c r="F120" s="2" t="s">
        <v>248</v>
      </c>
      <c r="G120" s="6" t="s">
        <v>249</v>
      </c>
      <c r="H120" s="35">
        <v>55.1</v>
      </c>
      <c r="I120" s="35">
        <v>59</v>
      </c>
      <c r="J120" s="28">
        <f t="shared" si="10"/>
        <v>34.23</v>
      </c>
      <c r="K120" s="36">
        <v>74.8</v>
      </c>
      <c r="L120" s="36">
        <f t="shared" si="12"/>
        <v>29.92</v>
      </c>
      <c r="M120" s="36">
        <f t="shared" si="11"/>
        <v>64.15</v>
      </c>
    </row>
    <row r="121" spans="1:13" ht="24" customHeight="1">
      <c r="A121" s="4">
        <v>3</v>
      </c>
      <c r="B121" s="57"/>
      <c r="C121" s="52"/>
      <c r="D121" s="52"/>
      <c r="E121" s="52"/>
      <c r="F121" s="27" t="s">
        <v>532</v>
      </c>
      <c r="G121" s="6" t="s">
        <v>261</v>
      </c>
      <c r="H121" s="35">
        <v>61.4</v>
      </c>
      <c r="I121" s="35">
        <v>49</v>
      </c>
      <c r="J121" s="28">
        <f t="shared" si="10"/>
        <v>33.12</v>
      </c>
      <c r="K121" s="36">
        <v>70.5</v>
      </c>
      <c r="L121" s="36">
        <f t="shared" si="12"/>
        <v>28.200000000000003</v>
      </c>
      <c r="M121" s="36">
        <f t="shared" si="11"/>
        <v>61.32</v>
      </c>
    </row>
    <row r="122" spans="1:13" ht="24" customHeight="1">
      <c r="A122" s="4">
        <v>4</v>
      </c>
      <c r="B122" s="57"/>
      <c r="C122" s="52"/>
      <c r="D122" s="52"/>
      <c r="E122" s="52"/>
      <c r="F122" s="27" t="s">
        <v>531</v>
      </c>
      <c r="G122" s="6" t="s">
        <v>253</v>
      </c>
      <c r="H122" s="35">
        <v>58.2</v>
      </c>
      <c r="I122" s="35">
        <v>52.5</v>
      </c>
      <c r="J122" s="28">
        <f t="shared" si="10"/>
        <v>33.21</v>
      </c>
      <c r="K122" s="36">
        <v>68.5</v>
      </c>
      <c r="L122" s="36">
        <f t="shared" si="12"/>
        <v>27.400000000000002</v>
      </c>
      <c r="M122" s="36">
        <f t="shared" si="11"/>
        <v>60.61</v>
      </c>
    </row>
    <row r="123" spans="1:13" ht="24" customHeight="1">
      <c r="A123" s="4">
        <v>5</v>
      </c>
      <c r="B123" s="57"/>
      <c r="C123" s="52"/>
      <c r="D123" s="52"/>
      <c r="E123" s="52"/>
      <c r="F123" s="27" t="s">
        <v>530</v>
      </c>
      <c r="G123" s="6" t="s">
        <v>252</v>
      </c>
      <c r="H123" s="35">
        <v>50.3</v>
      </c>
      <c r="I123" s="35">
        <v>61</v>
      </c>
      <c r="J123" s="28">
        <f t="shared" si="10"/>
        <v>33.39</v>
      </c>
      <c r="K123" s="36">
        <v>67.6</v>
      </c>
      <c r="L123" s="36">
        <f t="shared" si="12"/>
        <v>27.04</v>
      </c>
      <c r="M123" s="36">
        <f t="shared" si="11"/>
        <v>60.43</v>
      </c>
    </row>
    <row r="124" spans="1:13" ht="24" customHeight="1">
      <c r="A124" s="4">
        <v>6</v>
      </c>
      <c r="B124" s="57"/>
      <c r="C124" s="53"/>
      <c r="D124" s="53"/>
      <c r="E124" s="53"/>
      <c r="F124" s="2" t="s">
        <v>250</v>
      </c>
      <c r="G124" s="6" t="s">
        <v>251</v>
      </c>
      <c r="H124" s="35">
        <v>49.1</v>
      </c>
      <c r="I124" s="35">
        <v>63</v>
      </c>
      <c r="J124" s="28">
        <f t="shared" si="10"/>
        <v>33.629999999999995</v>
      </c>
      <c r="K124" s="36">
        <v>64.7</v>
      </c>
      <c r="L124" s="36">
        <f t="shared" si="12"/>
        <v>25.880000000000003</v>
      </c>
      <c r="M124" s="36">
        <f t="shared" si="11"/>
        <v>59.51</v>
      </c>
    </row>
    <row r="125" spans="1:13" ht="24" customHeight="1">
      <c r="A125" s="4">
        <v>1</v>
      </c>
      <c r="B125" s="57"/>
      <c r="C125" s="51" t="s">
        <v>533</v>
      </c>
      <c r="D125" s="51">
        <v>1</v>
      </c>
      <c r="E125" s="51" t="s">
        <v>260</v>
      </c>
      <c r="F125" s="2" t="s">
        <v>255</v>
      </c>
      <c r="G125" s="6" t="s">
        <v>256</v>
      </c>
      <c r="H125" s="35">
        <v>66.2</v>
      </c>
      <c r="I125" s="35">
        <v>58</v>
      </c>
      <c r="J125" s="28">
        <f t="shared" si="10"/>
        <v>37.26</v>
      </c>
      <c r="K125" s="36">
        <v>71.1</v>
      </c>
      <c r="L125" s="36">
        <f t="shared" si="12"/>
        <v>28.439999999999998</v>
      </c>
      <c r="M125" s="36">
        <f t="shared" si="11"/>
        <v>65.69999999999999</v>
      </c>
    </row>
    <row r="126" spans="1:13" ht="24" customHeight="1">
      <c r="A126" s="4">
        <v>2</v>
      </c>
      <c r="B126" s="57"/>
      <c r="C126" s="52"/>
      <c r="D126" s="52"/>
      <c r="E126" s="52"/>
      <c r="F126" s="2" t="s">
        <v>257</v>
      </c>
      <c r="G126" s="6" t="s">
        <v>258</v>
      </c>
      <c r="H126" s="35">
        <v>67.6</v>
      </c>
      <c r="I126" s="35">
        <v>56.5</v>
      </c>
      <c r="J126" s="28">
        <f t="shared" si="10"/>
        <v>37.23</v>
      </c>
      <c r="K126" s="36">
        <v>67.6</v>
      </c>
      <c r="L126" s="36">
        <f t="shared" si="12"/>
        <v>27.04</v>
      </c>
      <c r="M126" s="36">
        <f t="shared" si="11"/>
        <v>64.27</v>
      </c>
    </row>
    <row r="127" spans="1:13" ht="24" customHeight="1">
      <c r="A127" s="4">
        <v>3</v>
      </c>
      <c r="B127" s="58"/>
      <c r="C127" s="53"/>
      <c r="D127" s="53"/>
      <c r="E127" s="53"/>
      <c r="F127" s="27" t="s">
        <v>534</v>
      </c>
      <c r="G127" s="6" t="s">
        <v>259</v>
      </c>
      <c r="H127" s="35">
        <v>59.4</v>
      </c>
      <c r="I127" s="35">
        <v>57.5</v>
      </c>
      <c r="J127" s="28">
        <f t="shared" si="10"/>
        <v>35.07</v>
      </c>
      <c r="K127" s="36">
        <v>66.9</v>
      </c>
      <c r="L127" s="36">
        <f t="shared" si="12"/>
        <v>26.760000000000005</v>
      </c>
      <c r="M127" s="36">
        <f t="shared" si="11"/>
        <v>61.830000000000005</v>
      </c>
    </row>
  </sheetData>
  <mergeCells count="124">
    <mergeCell ref="A1:M1"/>
    <mergeCell ref="D94:D99"/>
    <mergeCell ref="C94:C99"/>
    <mergeCell ref="E94:E99"/>
    <mergeCell ref="E91:E93"/>
    <mergeCell ref="E82:E90"/>
    <mergeCell ref="D82:D90"/>
    <mergeCell ref="C82:C90"/>
    <mergeCell ref="D91:D93"/>
    <mergeCell ref="C91:C93"/>
    <mergeCell ref="B82:B93"/>
    <mergeCell ref="B94:B99"/>
    <mergeCell ref="B100:B127"/>
    <mergeCell ref="E9:E11"/>
    <mergeCell ref="D9:D11"/>
    <mergeCell ref="C9:C11"/>
    <mergeCell ref="E15:E17"/>
    <mergeCell ref="D15:D17"/>
    <mergeCell ref="C15:C17"/>
    <mergeCell ref="E24:E29"/>
    <mergeCell ref="D66:D69"/>
    <mergeCell ref="C66:C69"/>
    <mergeCell ref="E51:E56"/>
    <mergeCell ref="C18:C20"/>
    <mergeCell ref="E66:E69"/>
    <mergeCell ref="E57:E59"/>
    <mergeCell ref="D57:D59"/>
    <mergeCell ref="E45:E47"/>
    <mergeCell ref="D45:D47"/>
    <mergeCell ref="E21:E23"/>
    <mergeCell ref="B45:B47"/>
    <mergeCell ref="B39:B41"/>
    <mergeCell ref="B36:B38"/>
    <mergeCell ref="C21:C23"/>
    <mergeCell ref="C42:C44"/>
    <mergeCell ref="B42:B44"/>
    <mergeCell ref="C36:C38"/>
    <mergeCell ref="K2:M2"/>
    <mergeCell ref="K4:L4"/>
    <mergeCell ref="E18:E20"/>
    <mergeCell ref="D18:D20"/>
    <mergeCell ref="D6:D8"/>
    <mergeCell ref="E6:E8"/>
    <mergeCell ref="E12:E14"/>
    <mergeCell ref="D12:D14"/>
    <mergeCell ref="M4:M5"/>
    <mergeCell ref="A3:M3"/>
    <mergeCell ref="C119:C124"/>
    <mergeCell ref="E109:E114"/>
    <mergeCell ref="D109:D114"/>
    <mergeCell ref="C109:C114"/>
    <mergeCell ref="C116:C118"/>
    <mergeCell ref="E79:E81"/>
    <mergeCell ref="E125:E127"/>
    <mergeCell ref="D125:D127"/>
    <mergeCell ref="E119:E124"/>
    <mergeCell ref="D119:D124"/>
    <mergeCell ref="D116:D118"/>
    <mergeCell ref="E100:E108"/>
    <mergeCell ref="D100:D108"/>
    <mergeCell ref="D79:D81"/>
    <mergeCell ref="E116:E118"/>
    <mergeCell ref="C125:C127"/>
    <mergeCell ref="D33:D35"/>
    <mergeCell ref="C39:C41"/>
    <mergeCell ref="E60:E65"/>
    <mergeCell ref="D60:D65"/>
    <mergeCell ref="C60:C65"/>
    <mergeCell ref="E42:E44"/>
    <mergeCell ref="D42:D44"/>
    <mergeCell ref="E48:E50"/>
    <mergeCell ref="E70:E72"/>
    <mergeCell ref="B18:B20"/>
    <mergeCell ref="D24:D29"/>
    <mergeCell ref="C24:C29"/>
    <mergeCell ref="C100:C108"/>
    <mergeCell ref="D48:D50"/>
    <mergeCell ref="D36:D38"/>
    <mergeCell ref="B21:B29"/>
    <mergeCell ref="C30:C32"/>
    <mergeCell ref="B30:B35"/>
    <mergeCell ref="C45:C47"/>
    <mergeCell ref="B6:B11"/>
    <mergeCell ref="C6:C8"/>
    <mergeCell ref="B12:B14"/>
    <mergeCell ref="B15:B17"/>
    <mergeCell ref="D70:D72"/>
    <mergeCell ref="C70:C72"/>
    <mergeCell ref="E73:E75"/>
    <mergeCell ref="D73:D75"/>
    <mergeCell ref="C73:C75"/>
    <mergeCell ref="E76:E78"/>
    <mergeCell ref="D76:D78"/>
    <mergeCell ref="C76:C78"/>
    <mergeCell ref="B76:B78"/>
    <mergeCell ref="C79:C81"/>
    <mergeCell ref="B79:B81"/>
    <mergeCell ref="B70:B75"/>
    <mergeCell ref="B57:B59"/>
    <mergeCell ref="B66:B69"/>
    <mergeCell ref="B60:B65"/>
    <mergeCell ref="C48:C50"/>
    <mergeCell ref="B48:B50"/>
    <mergeCell ref="C57:C59"/>
    <mergeCell ref="C51:C56"/>
    <mergeCell ref="B51:B56"/>
    <mergeCell ref="A4:A5"/>
    <mergeCell ref="B4:B5"/>
    <mergeCell ref="E39:E41"/>
    <mergeCell ref="E4:E5"/>
    <mergeCell ref="C12:C14"/>
    <mergeCell ref="D4:D5"/>
    <mergeCell ref="C4:C5"/>
    <mergeCell ref="D39:D41"/>
    <mergeCell ref="D21:D23"/>
    <mergeCell ref="C33:C35"/>
    <mergeCell ref="D51:D56"/>
    <mergeCell ref="H4:J4"/>
    <mergeCell ref="G4:G5"/>
    <mergeCell ref="F4:F5"/>
    <mergeCell ref="E36:E38"/>
    <mergeCell ref="E33:E35"/>
    <mergeCell ref="E30:E32"/>
    <mergeCell ref="D30:D32"/>
  </mergeCells>
  <printOptions horizontalCentered="1"/>
  <pageMargins left="0.7480314960629921" right="0.7480314960629921" top="0.5905511811023623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31"/>
  <sheetViews>
    <sheetView zoomScale="75" zoomScaleNormal="75" workbookViewId="0" topLeftCell="A1">
      <selection activeCell="I10" sqref="I10"/>
    </sheetView>
  </sheetViews>
  <sheetFormatPr defaultColWidth="9.00390625" defaultRowHeight="14.25"/>
  <cols>
    <col min="1" max="1" width="5.50390625" style="3" customWidth="1"/>
    <col min="2" max="2" width="16.375" style="3" customWidth="1"/>
    <col min="3" max="3" width="11.00390625" style="3" customWidth="1"/>
    <col min="4" max="4" width="9.00390625" style="3" bestFit="1" customWidth="1"/>
    <col min="5" max="5" width="8.50390625" style="3" customWidth="1"/>
    <col min="6" max="6" width="9.00390625" style="3" bestFit="1" customWidth="1"/>
    <col min="7" max="7" width="12.75390625" style="3" customWidth="1"/>
    <col min="8" max="8" width="6.50390625" style="3" customWidth="1"/>
    <col min="9" max="9" width="6.375" style="3" customWidth="1"/>
    <col min="10" max="10" width="7.25390625" style="3" customWidth="1"/>
    <col min="11" max="11" width="7.875" style="3" customWidth="1"/>
    <col min="12" max="12" width="7.625" style="3" customWidth="1"/>
    <col min="13" max="13" width="7.375" style="3" customWidth="1"/>
    <col min="14" max="14" width="7.125" style="3" customWidth="1"/>
    <col min="15" max="16384" width="9.00390625" style="3" bestFit="1" customWidth="1"/>
  </cols>
  <sheetData>
    <row r="1" spans="1:15" s="21" customFormat="1" ht="54.75" customHeight="1">
      <c r="A1" s="62" t="s">
        <v>555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9:15" s="21" customFormat="1" ht="18.75" customHeight="1">
      <c r="I2" s="3"/>
      <c r="J2" s="3"/>
      <c r="K2" s="3"/>
      <c r="L2" s="3"/>
      <c r="M2" s="86">
        <v>40735</v>
      </c>
      <c r="N2" s="86"/>
      <c r="O2" s="86"/>
    </row>
    <row r="3" spans="1:16" s="21" customFormat="1" ht="93" customHeight="1">
      <c r="A3" s="87" t="s">
        <v>559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39"/>
    </row>
    <row r="4" spans="1:15" ht="24" customHeight="1">
      <c r="A4" s="54" t="s">
        <v>436</v>
      </c>
      <c r="B4" s="54" t="s">
        <v>437</v>
      </c>
      <c r="C4" s="55" t="s">
        <v>438</v>
      </c>
      <c r="D4" s="55" t="s">
        <v>439</v>
      </c>
      <c r="E4" s="55" t="s">
        <v>543</v>
      </c>
      <c r="F4" s="54" t="s">
        <v>440</v>
      </c>
      <c r="G4" s="54" t="s">
        <v>441</v>
      </c>
      <c r="H4" s="54" t="s">
        <v>537</v>
      </c>
      <c r="I4" s="54"/>
      <c r="J4" s="54"/>
      <c r="K4" s="54" t="s">
        <v>539</v>
      </c>
      <c r="L4" s="54"/>
      <c r="M4" s="54"/>
      <c r="N4" s="54"/>
      <c r="O4" s="85" t="s">
        <v>540</v>
      </c>
    </row>
    <row r="5" spans="1:15" ht="41.25" customHeight="1">
      <c r="A5" s="54"/>
      <c r="B5" s="54"/>
      <c r="C5" s="55"/>
      <c r="D5" s="55"/>
      <c r="E5" s="54"/>
      <c r="F5" s="54"/>
      <c r="G5" s="54"/>
      <c r="H5" s="1" t="s">
        <v>442</v>
      </c>
      <c r="I5" s="1" t="s">
        <v>443</v>
      </c>
      <c r="J5" s="34" t="s">
        <v>538</v>
      </c>
      <c r="K5" s="9" t="s">
        <v>552</v>
      </c>
      <c r="L5" s="9" t="s">
        <v>551</v>
      </c>
      <c r="M5" s="9" t="s">
        <v>542</v>
      </c>
      <c r="N5" s="38" t="s">
        <v>550</v>
      </c>
      <c r="O5" s="85"/>
    </row>
    <row r="6" spans="1:15" ht="24" customHeight="1">
      <c r="A6" s="20">
        <v>1</v>
      </c>
      <c r="B6" s="57" t="s">
        <v>506</v>
      </c>
      <c r="C6" s="52" t="s">
        <v>456</v>
      </c>
      <c r="D6" s="52">
        <v>1</v>
      </c>
      <c r="E6" s="52" t="s">
        <v>179</v>
      </c>
      <c r="F6" s="92" t="s">
        <v>173</v>
      </c>
      <c r="G6" s="47" t="s">
        <v>174</v>
      </c>
      <c r="H6" s="93">
        <v>62.2</v>
      </c>
      <c r="I6" s="93">
        <v>59.5</v>
      </c>
      <c r="J6" s="94">
        <f aca="true" t="shared" si="0" ref="J6:J20">(H6+I6)/2*0.6</f>
        <v>36.51</v>
      </c>
      <c r="K6" s="95">
        <v>68</v>
      </c>
      <c r="L6" s="95">
        <f>K6*0.12</f>
        <v>8.16</v>
      </c>
      <c r="M6" s="95">
        <v>75.6</v>
      </c>
      <c r="N6" s="96">
        <f>M6*0.28</f>
        <v>21.168</v>
      </c>
      <c r="O6" s="96">
        <f>J6+L6+N6</f>
        <v>65.838</v>
      </c>
    </row>
    <row r="7" spans="1:15" ht="24" customHeight="1">
      <c r="A7" s="4">
        <v>2</v>
      </c>
      <c r="B7" s="52"/>
      <c r="C7" s="52"/>
      <c r="D7" s="52"/>
      <c r="E7" s="52"/>
      <c r="F7" s="2" t="s">
        <v>175</v>
      </c>
      <c r="G7" s="6" t="s">
        <v>176</v>
      </c>
      <c r="H7" s="35">
        <v>54.8</v>
      </c>
      <c r="I7" s="35">
        <v>65</v>
      </c>
      <c r="J7" s="28">
        <f t="shared" si="0"/>
        <v>35.94</v>
      </c>
      <c r="K7" s="36">
        <v>77.67</v>
      </c>
      <c r="L7" s="36">
        <f aca="true" t="shared" si="1" ref="L7:L31">K7*0.12</f>
        <v>9.3204</v>
      </c>
      <c r="M7" s="36">
        <v>71.6</v>
      </c>
      <c r="N7" s="7">
        <f aca="true" t="shared" si="2" ref="N7:N31">M7*0.28</f>
        <v>20.048000000000002</v>
      </c>
      <c r="O7" s="7">
        <f aca="true" t="shared" si="3" ref="O7:O31">J7+L7+N7</f>
        <v>65.3084</v>
      </c>
    </row>
    <row r="8" spans="1:15" ht="24" customHeight="1">
      <c r="A8" s="4">
        <v>3</v>
      </c>
      <c r="B8" s="53"/>
      <c r="C8" s="53"/>
      <c r="D8" s="53"/>
      <c r="E8" s="53"/>
      <c r="F8" s="2" t="s">
        <v>177</v>
      </c>
      <c r="G8" s="6" t="s">
        <v>178</v>
      </c>
      <c r="H8" s="35">
        <v>55.9</v>
      </c>
      <c r="I8" s="35">
        <v>59.5</v>
      </c>
      <c r="J8" s="28">
        <f t="shared" si="0"/>
        <v>34.62</v>
      </c>
      <c r="K8" s="36">
        <v>62.33</v>
      </c>
      <c r="L8" s="36">
        <f t="shared" si="1"/>
        <v>7.4796</v>
      </c>
      <c r="M8" s="36">
        <v>0</v>
      </c>
      <c r="N8" s="7">
        <f t="shared" si="2"/>
        <v>0</v>
      </c>
      <c r="O8" s="7">
        <f t="shared" si="3"/>
        <v>42.099599999999995</v>
      </c>
    </row>
    <row r="9" spans="1:15" ht="24" customHeight="1">
      <c r="A9" s="4">
        <v>1</v>
      </c>
      <c r="B9" s="56" t="s">
        <v>507</v>
      </c>
      <c r="C9" s="51" t="s">
        <v>456</v>
      </c>
      <c r="D9" s="51">
        <v>1</v>
      </c>
      <c r="E9" s="51" t="s">
        <v>184</v>
      </c>
      <c r="F9" s="2" t="s">
        <v>180</v>
      </c>
      <c r="G9" s="6" t="s">
        <v>181</v>
      </c>
      <c r="H9" s="35">
        <v>58.7</v>
      </c>
      <c r="I9" s="35">
        <v>62.5</v>
      </c>
      <c r="J9" s="28">
        <f t="shared" si="0"/>
        <v>36.36</v>
      </c>
      <c r="K9" s="36">
        <v>76.67</v>
      </c>
      <c r="L9" s="36">
        <f t="shared" si="1"/>
        <v>9.2004</v>
      </c>
      <c r="M9" s="36">
        <v>76.9</v>
      </c>
      <c r="N9" s="7">
        <f t="shared" si="2"/>
        <v>21.532000000000004</v>
      </c>
      <c r="O9" s="7">
        <f t="shared" si="3"/>
        <v>67.0924</v>
      </c>
    </row>
    <row r="10" spans="1:15" ht="24" customHeight="1">
      <c r="A10" s="4">
        <v>2</v>
      </c>
      <c r="B10" s="52"/>
      <c r="C10" s="52"/>
      <c r="D10" s="52"/>
      <c r="E10" s="52"/>
      <c r="F10" s="27" t="s">
        <v>508</v>
      </c>
      <c r="G10" s="6" t="s">
        <v>182</v>
      </c>
      <c r="H10" s="35">
        <v>63.6</v>
      </c>
      <c r="I10" s="35">
        <v>57.5</v>
      </c>
      <c r="J10" s="28">
        <f t="shared" si="0"/>
        <v>36.33</v>
      </c>
      <c r="K10" s="36">
        <v>66.67</v>
      </c>
      <c r="L10" s="36">
        <f t="shared" si="1"/>
        <v>8.000399999999999</v>
      </c>
      <c r="M10" s="36">
        <v>71</v>
      </c>
      <c r="N10" s="7">
        <f t="shared" si="2"/>
        <v>19.880000000000003</v>
      </c>
      <c r="O10" s="7">
        <f t="shared" si="3"/>
        <v>64.21039999999999</v>
      </c>
    </row>
    <row r="11" spans="1:15" ht="24" customHeight="1">
      <c r="A11" s="4">
        <v>3</v>
      </c>
      <c r="B11" s="52"/>
      <c r="C11" s="53"/>
      <c r="D11" s="53"/>
      <c r="E11" s="53"/>
      <c r="F11" s="27" t="s">
        <v>509</v>
      </c>
      <c r="G11" s="6" t="s">
        <v>183</v>
      </c>
      <c r="H11" s="35">
        <v>57.6</v>
      </c>
      <c r="I11" s="35">
        <v>61.5</v>
      </c>
      <c r="J11" s="28">
        <f t="shared" si="0"/>
        <v>35.73</v>
      </c>
      <c r="K11" s="36">
        <v>72</v>
      </c>
      <c r="L11" s="36">
        <f t="shared" si="1"/>
        <v>8.64</v>
      </c>
      <c r="M11" s="36">
        <v>70.6</v>
      </c>
      <c r="N11" s="7">
        <f t="shared" si="2"/>
        <v>19.768</v>
      </c>
      <c r="O11" s="7">
        <f t="shared" si="3"/>
        <v>64.138</v>
      </c>
    </row>
    <row r="12" spans="1:15" ht="24" customHeight="1">
      <c r="A12" s="4">
        <v>1</v>
      </c>
      <c r="B12" s="63" t="s">
        <v>547</v>
      </c>
      <c r="C12" s="51" t="s">
        <v>456</v>
      </c>
      <c r="D12" s="51">
        <v>1</v>
      </c>
      <c r="E12" s="51" t="s">
        <v>30</v>
      </c>
      <c r="F12" s="27" t="s">
        <v>457</v>
      </c>
      <c r="G12" s="6" t="s">
        <v>26</v>
      </c>
      <c r="H12" s="35">
        <v>57.3</v>
      </c>
      <c r="I12" s="35">
        <v>59.5</v>
      </c>
      <c r="J12" s="28">
        <f t="shared" si="0"/>
        <v>35.04</v>
      </c>
      <c r="K12" s="36">
        <v>65</v>
      </c>
      <c r="L12" s="36">
        <f t="shared" si="1"/>
        <v>7.8</v>
      </c>
      <c r="M12" s="36">
        <v>75.4</v>
      </c>
      <c r="N12" s="7">
        <f t="shared" si="2"/>
        <v>21.112000000000002</v>
      </c>
      <c r="O12" s="7">
        <f t="shared" si="3"/>
        <v>63.952</v>
      </c>
    </row>
    <row r="13" spans="1:15" ht="24" customHeight="1">
      <c r="A13" s="4">
        <v>2</v>
      </c>
      <c r="B13" s="63"/>
      <c r="C13" s="52"/>
      <c r="D13" s="52"/>
      <c r="E13" s="52"/>
      <c r="F13" s="27" t="s">
        <v>458</v>
      </c>
      <c r="G13" s="6" t="s">
        <v>27</v>
      </c>
      <c r="H13" s="35">
        <v>53.9</v>
      </c>
      <c r="I13" s="35">
        <v>61</v>
      </c>
      <c r="J13" s="28">
        <f t="shared" si="0"/>
        <v>34.47</v>
      </c>
      <c r="K13" s="36">
        <v>61</v>
      </c>
      <c r="L13" s="36">
        <f t="shared" si="1"/>
        <v>7.319999999999999</v>
      </c>
      <c r="M13" s="36">
        <v>77.4</v>
      </c>
      <c r="N13" s="7">
        <f t="shared" si="2"/>
        <v>21.672000000000004</v>
      </c>
      <c r="O13" s="7">
        <f t="shared" si="3"/>
        <v>63.462</v>
      </c>
    </row>
    <row r="14" spans="1:15" ht="24" customHeight="1">
      <c r="A14" s="4">
        <v>3</v>
      </c>
      <c r="B14" s="63"/>
      <c r="C14" s="53"/>
      <c r="D14" s="53"/>
      <c r="E14" s="53"/>
      <c r="F14" s="2" t="s">
        <v>28</v>
      </c>
      <c r="G14" s="6" t="s">
        <v>29</v>
      </c>
      <c r="H14" s="35">
        <v>53.5</v>
      </c>
      <c r="I14" s="35">
        <v>60.5</v>
      </c>
      <c r="J14" s="28">
        <f t="shared" si="0"/>
        <v>34.199999999999996</v>
      </c>
      <c r="K14" s="36">
        <v>65</v>
      </c>
      <c r="L14" s="36">
        <f t="shared" si="1"/>
        <v>7.8</v>
      </c>
      <c r="M14" s="36">
        <v>68.4</v>
      </c>
      <c r="N14" s="7">
        <f t="shared" si="2"/>
        <v>19.152000000000005</v>
      </c>
      <c r="O14" s="7">
        <f t="shared" si="3"/>
        <v>61.152</v>
      </c>
    </row>
    <row r="15" spans="1:15" ht="24" customHeight="1">
      <c r="A15" s="4">
        <v>1</v>
      </c>
      <c r="B15" s="56" t="s">
        <v>469</v>
      </c>
      <c r="C15" s="51" t="s">
        <v>456</v>
      </c>
      <c r="D15" s="51">
        <v>1</v>
      </c>
      <c r="E15" s="51" t="s">
        <v>73</v>
      </c>
      <c r="F15" s="2" t="s">
        <v>71</v>
      </c>
      <c r="G15" s="6" t="s">
        <v>72</v>
      </c>
      <c r="H15" s="35">
        <v>56.9</v>
      </c>
      <c r="I15" s="35">
        <v>59.5</v>
      </c>
      <c r="J15" s="28">
        <f t="shared" si="0"/>
        <v>34.92</v>
      </c>
      <c r="K15" s="36">
        <v>65.67</v>
      </c>
      <c r="L15" s="36">
        <f t="shared" si="1"/>
        <v>7.8804</v>
      </c>
      <c r="M15" s="36">
        <v>71</v>
      </c>
      <c r="N15" s="7">
        <f t="shared" si="2"/>
        <v>19.880000000000003</v>
      </c>
      <c r="O15" s="7">
        <f t="shared" si="3"/>
        <v>62.680400000000006</v>
      </c>
    </row>
    <row r="16" spans="1:15" ht="24" customHeight="1">
      <c r="A16" s="4">
        <v>2</v>
      </c>
      <c r="B16" s="52"/>
      <c r="C16" s="52"/>
      <c r="D16" s="52"/>
      <c r="E16" s="52"/>
      <c r="F16" s="2" t="s">
        <v>69</v>
      </c>
      <c r="G16" s="6" t="s">
        <v>70</v>
      </c>
      <c r="H16" s="35">
        <v>61.7</v>
      </c>
      <c r="I16" s="35">
        <v>58.5</v>
      </c>
      <c r="J16" s="28">
        <f t="shared" si="0"/>
        <v>36.06</v>
      </c>
      <c r="K16" s="36">
        <v>60.67</v>
      </c>
      <c r="L16" s="36">
        <f t="shared" si="1"/>
        <v>7.2804</v>
      </c>
      <c r="M16" s="36">
        <v>46.2</v>
      </c>
      <c r="N16" s="7">
        <f t="shared" si="2"/>
        <v>12.936000000000002</v>
      </c>
      <c r="O16" s="7">
        <f t="shared" si="3"/>
        <v>56.2764</v>
      </c>
    </row>
    <row r="17" spans="1:15" ht="24" customHeight="1">
      <c r="A17" s="4">
        <v>3</v>
      </c>
      <c r="B17" s="53"/>
      <c r="C17" s="53"/>
      <c r="D17" s="53"/>
      <c r="E17" s="53"/>
      <c r="F17" s="2" t="s">
        <v>262</v>
      </c>
      <c r="G17" s="6" t="s">
        <v>263</v>
      </c>
      <c r="H17" s="35">
        <v>54.1</v>
      </c>
      <c r="I17" s="35">
        <v>58.5</v>
      </c>
      <c r="J17" s="28">
        <f t="shared" si="0"/>
        <v>33.779999999999994</v>
      </c>
      <c r="K17" s="36">
        <v>67.33</v>
      </c>
      <c r="L17" s="36">
        <f t="shared" si="1"/>
        <v>8.0796</v>
      </c>
      <c r="M17" s="36">
        <v>0</v>
      </c>
      <c r="N17" s="7">
        <f t="shared" si="2"/>
        <v>0</v>
      </c>
      <c r="O17" s="7">
        <f t="shared" si="3"/>
        <v>41.85959999999999</v>
      </c>
    </row>
    <row r="18" spans="1:15" ht="26.25" customHeight="1">
      <c r="A18" s="4">
        <v>1</v>
      </c>
      <c r="B18" s="56" t="s">
        <v>548</v>
      </c>
      <c r="C18" s="51" t="s">
        <v>456</v>
      </c>
      <c r="D18" s="51">
        <v>1</v>
      </c>
      <c r="E18" s="51" t="s">
        <v>227</v>
      </c>
      <c r="F18" s="27" t="s">
        <v>524</v>
      </c>
      <c r="G18" s="6" t="s">
        <v>222</v>
      </c>
      <c r="H18" s="35">
        <v>57.8</v>
      </c>
      <c r="I18" s="35">
        <v>62</v>
      </c>
      <c r="J18" s="28">
        <f t="shared" si="0"/>
        <v>35.94</v>
      </c>
      <c r="K18" s="36">
        <v>63</v>
      </c>
      <c r="L18" s="36">
        <f>K18*0.12</f>
        <v>7.56</v>
      </c>
      <c r="M18" s="36">
        <v>69.8</v>
      </c>
      <c r="N18" s="7">
        <f>M18*0.28</f>
        <v>19.544</v>
      </c>
      <c r="O18" s="7">
        <f>J18+L18+N18</f>
        <v>63.044</v>
      </c>
    </row>
    <row r="19" spans="1:15" ht="26.25" customHeight="1">
      <c r="A19" s="4">
        <v>2</v>
      </c>
      <c r="B19" s="52"/>
      <c r="C19" s="52"/>
      <c r="D19" s="52"/>
      <c r="E19" s="52"/>
      <c r="F19" s="2" t="s">
        <v>223</v>
      </c>
      <c r="G19" s="6" t="s">
        <v>224</v>
      </c>
      <c r="H19" s="35">
        <v>61.2</v>
      </c>
      <c r="I19" s="35">
        <v>55</v>
      </c>
      <c r="J19" s="28">
        <f t="shared" si="0"/>
        <v>34.86</v>
      </c>
      <c r="K19" s="36">
        <v>69</v>
      </c>
      <c r="L19" s="36">
        <f>K19*0.12</f>
        <v>8.28</v>
      </c>
      <c r="M19" s="36">
        <v>68.1</v>
      </c>
      <c r="N19" s="7">
        <f>M19*0.28</f>
        <v>19.068</v>
      </c>
      <c r="O19" s="7">
        <f>J19+L19+N19</f>
        <v>62.208</v>
      </c>
    </row>
    <row r="20" spans="1:15" ht="26.25" customHeight="1">
      <c r="A20" s="4">
        <v>3</v>
      </c>
      <c r="B20" s="52"/>
      <c r="C20" s="53"/>
      <c r="D20" s="53"/>
      <c r="E20" s="53"/>
      <c r="F20" s="2" t="s">
        <v>225</v>
      </c>
      <c r="G20" s="6" t="s">
        <v>226</v>
      </c>
      <c r="H20" s="35">
        <v>55.3</v>
      </c>
      <c r="I20" s="35">
        <v>56</v>
      </c>
      <c r="J20" s="28">
        <f t="shared" si="0"/>
        <v>33.39</v>
      </c>
      <c r="K20" s="36">
        <v>67.67</v>
      </c>
      <c r="L20" s="36">
        <f>K20*0.12</f>
        <v>8.1204</v>
      </c>
      <c r="M20" s="36">
        <v>72.6</v>
      </c>
      <c r="N20" s="7">
        <f>M20*0.28</f>
        <v>20.328</v>
      </c>
      <c r="O20" s="7">
        <f>J20+L20+N20</f>
        <v>61.83840000000001</v>
      </c>
    </row>
    <row r="21" spans="1:15" s="8" customFormat="1" ht="26.25" customHeight="1">
      <c r="A21" s="4">
        <v>1</v>
      </c>
      <c r="B21" s="51" t="s">
        <v>459</v>
      </c>
      <c r="C21" s="51" t="s">
        <v>456</v>
      </c>
      <c r="D21" s="51">
        <v>2</v>
      </c>
      <c r="E21" s="51" t="s">
        <v>46</v>
      </c>
      <c r="F21" s="2" t="s">
        <v>38</v>
      </c>
      <c r="G21" s="6" t="s">
        <v>39</v>
      </c>
      <c r="H21" s="35">
        <v>58.9</v>
      </c>
      <c r="I21" s="35">
        <v>68</v>
      </c>
      <c r="J21" s="13">
        <f aca="true" t="shared" si="4" ref="J21:J28">SUM(H21:I21)/2*0.6</f>
        <v>38.07</v>
      </c>
      <c r="K21" s="36">
        <v>70</v>
      </c>
      <c r="L21" s="36">
        <f t="shared" si="1"/>
        <v>8.4</v>
      </c>
      <c r="M21" s="41">
        <v>72.42</v>
      </c>
      <c r="N21" s="7">
        <f t="shared" si="2"/>
        <v>20.277600000000003</v>
      </c>
      <c r="O21" s="7">
        <f t="shared" si="3"/>
        <v>66.7476</v>
      </c>
    </row>
    <row r="22" spans="1:15" s="8" customFormat="1" ht="26.25" customHeight="1">
      <c r="A22" s="4">
        <v>2</v>
      </c>
      <c r="B22" s="52"/>
      <c r="C22" s="52"/>
      <c r="D22" s="52"/>
      <c r="E22" s="52"/>
      <c r="F22" s="2" t="s">
        <v>40</v>
      </c>
      <c r="G22" s="6" t="s">
        <v>41</v>
      </c>
      <c r="H22" s="35">
        <v>57.6</v>
      </c>
      <c r="I22" s="35">
        <v>62</v>
      </c>
      <c r="J22" s="13">
        <f t="shared" si="4"/>
        <v>35.879999999999995</v>
      </c>
      <c r="K22" s="36">
        <v>60.33</v>
      </c>
      <c r="L22" s="36">
        <f t="shared" si="1"/>
        <v>7.239599999999999</v>
      </c>
      <c r="M22" s="41">
        <v>73.58</v>
      </c>
      <c r="N22" s="7">
        <f t="shared" si="2"/>
        <v>20.602400000000003</v>
      </c>
      <c r="O22" s="7">
        <f t="shared" si="3"/>
        <v>63.721999999999994</v>
      </c>
    </row>
    <row r="23" spans="1:15" s="8" customFormat="1" ht="26.25" customHeight="1">
      <c r="A23" s="4">
        <v>3</v>
      </c>
      <c r="B23" s="52"/>
      <c r="C23" s="52"/>
      <c r="D23" s="52"/>
      <c r="E23" s="52"/>
      <c r="F23" s="27" t="s">
        <v>460</v>
      </c>
      <c r="G23" s="6" t="s">
        <v>44</v>
      </c>
      <c r="H23" s="35">
        <v>59.9</v>
      </c>
      <c r="I23" s="35">
        <v>56</v>
      </c>
      <c r="J23" s="13">
        <f t="shared" si="4"/>
        <v>34.77</v>
      </c>
      <c r="K23" s="36">
        <v>69.33</v>
      </c>
      <c r="L23" s="36">
        <f t="shared" si="1"/>
        <v>8.3196</v>
      </c>
      <c r="M23" s="41">
        <v>72.3</v>
      </c>
      <c r="N23" s="7">
        <f t="shared" si="2"/>
        <v>20.244</v>
      </c>
      <c r="O23" s="7">
        <f t="shared" si="3"/>
        <v>63.333600000000004</v>
      </c>
    </row>
    <row r="24" spans="1:15" s="8" customFormat="1" ht="26.25" customHeight="1">
      <c r="A24" s="4">
        <v>4</v>
      </c>
      <c r="B24" s="52"/>
      <c r="C24" s="52"/>
      <c r="D24" s="52"/>
      <c r="E24" s="52"/>
      <c r="F24" s="2" t="s">
        <v>42</v>
      </c>
      <c r="G24" s="6" t="s">
        <v>43</v>
      </c>
      <c r="H24" s="35">
        <v>58.8</v>
      </c>
      <c r="I24" s="35">
        <v>59</v>
      </c>
      <c r="J24" s="13">
        <f t="shared" si="4"/>
        <v>35.339999999999996</v>
      </c>
      <c r="K24" s="36">
        <v>70</v>
      </c>
      <c r="L24" s="36">
        <f t="shared" si="1"/>
        <v>8.4</v>
      </c>
      <c r="M24" s="41">
        <v>67.58</v>
      </c>
      <c r="N24" s="7">
        <f t="shared" si="2"/>
        <v>18.9224</v>
      </c>
      <c r="O24" s="7">
        <f t="shared" si="3"/>
        <v>62.66239999999999</v>
      </c>
    </row>
    <row r="25" spans="1:15" s="8" customFormat="1" ht="26.25" customHeight="1">
      <c r="A25" s="4">
        <v>5</v>
      </c>
      <c r="B25" s="52"/>
      <c r="C25" s="52"/>
      <c r="D25" s="52"/>
      <c r="E25" s="52"/>
      <c r="F25" s="27" t="s">
        <v>461</v>
      </c>
      <c r="G25" s="6" t="s">
        <v>45</v>
      </c>
      <c r="H25" s="35">
        <v>54.3</v>
      </c>
      <c r="I25" s="35">
        <v>58</v>
      </c>
      <c r="J25" s="13">
        <f t="shared" si="4"/>
        <v>33.69</v>
      </c>
      <c r="K25" s="36">
        <v>61</v>
      </c>
      <c r="L25" s="36">
        <f t="shared" si="1"/>
        <v>7.319999999999999</v>
      </c>
      <c r="M25" s="41">
        <v>67.8</v>
      </c>
      <c r="N25" s="7">
        <f t="shared" si="2"/>
        <v>18.984</v>
      </c>
      <c r="O25" s="7">
        <f t="shared" si="3"/>
        <v>59.994</v>
      </c>
    </row>
    <row r="26" spans="1:15" s="8" customFormat="1" ht="26.25" customHeight="1">
      <c r="A26" s="4">
        <v>6</v>
      </c>
      <c r="B26" s="53"/>
      <c r="C26" s="53"/>
      <c r="D26" s="53"/>
      <c r="E26" s="53"/>
      <c r="F26" s="2" t="s">
        <v>426</v>
      </c>
      <c r="G26" s="6" t="s">
        <v>427</v>
      </c>
      <c r="H26" s="35">
        <v>51.3</v>
      </c>
      <c r="I26" s="35">
        <v>59</v>
      </c>
      <c r="J26" s="13">
        <f t="shared" si="4"/>
        <v>33.089999999999996</v>
      </c>
      <c r="K26" s="36">
        <v>62.33</v>
      </c>
      <c r="L26" s="36">
        <f t="shared" si="1"/>
        <v>7.4796</v>
      </c>
      <c r="M26" s="41">
        <v>68.62</v>
      </c>
      <c r="N26" s="7">
        <f t="shared" si="2"/>
        <v>19.213600000000003</v>
      </c>
      <c r="O26" s="7">
        <f t="shared" si="3"/>
        <v>59.783199999999994</v>
      </c>
    </row>
    <row r="27" spans="1:15" s="8" customFormat="1" ht="26.25" customHeight="1">
      <c r="A27" s="4">
        <v>1</v>
      </c>
      <c r="B27" s="51" t="s">
        <v>517</v>
      </c>
      <c r="C27" s="51" t="s">
        <v>456</v>
      </c>
      <c r="D27" s="51">
        <v>1</v>
      </c>
      <c r="E27" s="51" t="s">
        <v>205</v>
      </c>
      <c r="F27" s="27" t="s">
        <v>518</v>
      </c>
      <c r="G27" s="6" t="s">
        <v>203</v>
      </c>
      <c r="H27" s="35">
        <v>55.6</v>
      </c>
      <c r="I27" s="35">
        <v>62</v>
      </c>
      <c r="J27" s="13">
        <f t="shared" si="4"/>
        <v>35.279999999999994</v>
      </c>
      <c r="K27" s="36">
        <v>64.67</v>
      </c>
      <c r="L27" s="36">
        <f t="shared" si="1"/>
        <v>7.7604</v>
      </c>
      <c r="M27" s="36">
        <v>69.86</v>
      </c>
      <c r="N27" s="7">
        <f t="shared" si="2"/>
        <v>19.5608</v>
      </c>
      <c r="O27" s="7">
        <f t="shared" si="3"/>
        <v>62.60119999999999</v>
      </c>
    </row>
    <row r="28" spans="1:15" s="8" customFormat="1" ht="26.25" customHeight="1">
      <c r="A28" s="4">
        <v>2</v>
      </c>
      <c r="B28" s="53"/>
      <c r="C28" s="53"/>
      <c r="D28" s="53"/>
      <c r="E28" s="53"/>
      <c r="F28" s="27" t="s">
        <v>519</v>
      </c>
      <c r="G28" s="6" t="s">
        <v>204</v>
      </c>
      <c r="H28" s="35">
        <v>48.6</v>
      </c>
      <c r="I28" s="35">
        <v>51.5</v>
      </c>
      <c r="J28" s="13">
        <f t="shared" si="4"/>
        <v>30.029999999999998</v>
      </c>
      <c r="K28" s="36">
        <v>70.33</v>
      </c>
      <c r="L28" s="36">
        <f t="shared" si="1"/>
        <v>8.439599999999999</v>
      </c>
      <c r="M28" s="36">
        <v>69.8</v>
      </c>
      <c r="N28" s="7">
        <f t="shared" si="2"/>
        <v>19.544</v>
      </c>
      <c r="O28" s="7">
        <f t="shared" si="3"/>
        <v>58.0136</v>
      </c>
    </row>
    <row r="29" spans="1:15" ht="24" customHeight="1">
      <c r="A29" s="4">
        <v>1</v>
      </c>
      <c r="B29" s="56" t="s">
        <v>516</v>
      </c>
      <c r="C29" s="51" t="s">
        <v>456</v>
      </c>
      <c r="D29" s="51">
        <v>1</v>
      </c>
      <c r="E29" s="51" t="s">
        <v>202</v>
      </c>
      <c r="F29" s="2" t="s">
        <v>196</v>
      </c>
      <c r="G29" s="6" t="s">
        <v>197</v>
      </c>
      <c r="H29" s="35">
        <v>62</v>
      </c>
      <c r="I29" s="35">
        <v>58.5</v>
      </c>
      <c r="J29" s="28">
        <f>(H29+I29)/2*0.6</f>
        <v>36.15</v>
      </c>
      <c r="K29" s="36">
        <v>62.33</v>
      </c>
      <c r="L29" s="36">
        <f t="shared" si="1"/>
        <v>7.4796</v>
      </c>
      <c r="M29" s="36">
        <v>68.6</v>
      </c>
      <c r="N29" s="7">
        <f t="shared" si="2"/>
        <v>19.208000000000002</v>
      </c>
      <c r="O29" s="7">
        <f t="shared" si="3"/>
        <v>62.837599999999995</v>
      </c>
    </row>
    <row r="30" spans="1:15" ht="24" customHeight="1">
      <c r="A30" s="4">
        <v>2</v>
      </c>
      <c r="B30" s="52"/>
      <c r="C30" s="52"/>
      <c r="D30" s="52"/>
      <c r="E30" s="52"/>
      <c r="F30" s="2" t="s">
        <v>198</v>
      </c>
      <c r="G30" s="6" t="s">
        <v>199</v>
      </c>
      <c r="H30" s="35">
        <v>54.4</v>
      </c>
      <c r="I30" s="35">
        <v>66</v>
      </c>
      <c r="J30" s="28">
        <f>(H30+I30)/2*0.6</f>
        <v>36.12</v>
      </c>
      <c r="K30" s="36">
        <v>67.67</v>
      </c>
      <c r="L30" s="36">
        <f t="shared" si="1"/>
        <v>8.1204</v>
      </c>
      <c r="M30" s="36">
        <v>65.8</v>
      </c>
      <c r="N30" s="7">
        <f t="shared" si="2"/>
        <v>18.424</v>
      </c>
      <c r="O30" s="7">
        <f t="shared" si="3"/>
        <v>62.66439999999999</v>
      </c>
    </row>
    <row r="31" spans="1:15" ht="24" customHeight="1">
      <c r="A31" s="4">
        <v>3</v>
      </c>
      <c r="B31" s="53"/>
      <c r="C31" s="53"/>
      <c r="D31" s="53"/>
      <c r="E31" s="53"/>
      <c r="F31" s="2" t="s">
        <v>200</v>
      </c>
      <c r="G31" s="6" t="s">
        <v>201</v>
      </c>
      <c r="H31" s="35">
        <v>63.8</v>
      </c>
      <c r="I31" s="35">
        <v>56.5</v>
      </c>
      <c r="J31" s="28">
        <f>(H31+I31)/2*0.6</f>
        <v>36.089999999999996</v>
      </c>
      <c r="K31" s="36">
        <v>65.33</v>
      </c>
      <c r="L31" s="36">
        <f t="shared" si="1"/>
        <v>7.8396</v>
      </c>
      <c r="M31" s="36">
        <v>64.1</v>
      </c>
      <c r="N31" s="7">
        <f t="shared" si="2"/>
        <v>17.948</v>
      </c>
      <c r="O31" s="7">
        <f t="shared" si="3"/>
        <v>61.877599999999994</v>
      </c>
    </row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mergeCells count="45">
    <mergeCell ref="A3:O3"/>
    <mergeCell ref="D18:D20"/>
    <mergeCell ref="E18:E20"/>
    <mergeCell ref="B18:B20"/>
    <mergeCell ref="B21:B26"/>
    <mergeCell ref="C21:C26"/>
    <mergeCell ref="D21:D26"/>
    <mergeCell ref="E21:E26"/>
    <mergeCell ref="C18:C20"/>
    <mergeCell ref="K4:N4"/>
    <mergeCell ref="O4:O5"/>
    <mergeCell ref="B15:B17"/>
    <mergeCell ref="C15:C17"/>
    <mergeCell ref="D15:D17"/>
    <mergeCell ref="E15:E17"/>
    <mergeCell ref="C6:C8"/>
    <mergeCell ref="D6:D8"/>
    <mergeCell ref="E6:E8"/>
    <mergeCell ref="B6:B8"/>
    <mergeCell ref="B29:B31"/>
    <mergeCell ref="C29:C31"/>
    <mergeCell ref="D29:D31"/>
    <mergeCell ref="E29:E31"/>
    <mergeCell ref="B27:B28"/>
    <mergeCell ref="C27:C28"/>
    <mergeCell ref="D27:D28"/>
    <mergeCell ref="E27:E28"/>
    <mergeCell ref="C12:C14"/>
    <mergeCell ref="D12:D14"/>
    <mergeCell ref="E12:E14"/>
    <mergeCell ref="B12:B14"/>
    <mergeCell ref="B9:B11"/>
    <mergeCell ref="C9:C11"/>
    <mergeCell ref="D9:D11"/>
    <mergeCell ref="E9:E11"/>
    <mergeCell ref="A1:O1"/>
    <mergeCell ref="E4:E5"/>
    <mergeCell ref="F4:F5"/>
    <mergeCell ref="G4:G5"/>
    <mergeCell ref="H4:J4"/>
    <mergeCell ref="A4:A5"/>
    <mergeCell ref="C4:C5"/>
    <mergeCell ref="D4:D5"/>
    <mergeCell ref="B4:B5"/>
    <mergeCell ref="M2:O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P32"/>
  <sheetViews>
    <sheetView workbookViewId="0" topLeftCell="A1">
      <selection activeCell="G8" sqref="G8"/>
    </sheetView>
  </sheetViews>
  <sheetFormatPr defaultColWidth="9.00390625" defaultRowHeight="14.25"/>
  <cols>
    <col min="1" max="1" width="5.875" style="0" customWidth="1"/>
    <col min="2" max="2" width="11.875" style="0" customWidth="1"/>
    <col min="3" max="3" width="6.75390625" style="0" customWidth="1"/>
    <col min="4" max="4" width="6.375" style="0" customWidth="1"/>
    <col min="5" max="5" width="8.125" style="0" customWidth="1"/>
    <col min="7" max="7" width="11.25390625" style="0" customWidth="1"/>
    <col min="8" max="8" width="6.75390625" style="0" customWidth="1"/>
    <col min="9" max="9" width="6.625" style="0" customWidth="1"/>
    <col min="10" max="10" width="7.00390625" style="0" customWidth="1"/>
    <col min="11" max="11" width="7.25390625" style="0" customWidth="1"/>
    <col min="12" max="12" width="7.625" style="0" customWidth="1"/>
    <col min="13" max="13" width="7.875" style="0" customWidth="1"/>
  </cols>
  <sheetData>
    <row r="1" spans="1:14" s="3" customFormat="1" ht="54.75" customHeight="1">
      <c r="A1" s="62" t="s">
        <v>556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46"/>
    </row>
    <row r="2" spans="1:14" s="3" customFormat="1" ht="2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86">
        <v>40735</v>
      </c>
      <c r="M2" s="91"/>
      <c r="N2" s="21"/>
    </row>
    <row r="3" spans="1:16" s="21" customFormat="1" ht="93" customHeight="1">
      <c r="A3" s="87" t="s">
        <v>559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O3" s="39"/>
      <c r="P3" s="39"/>
    </row>
    <row r="4" spans="1:14" s="3" customFormat="1" ht="22.5" customHeight="1">
      <c r="A4" s="54" t="s">
        <v>436</v>
      </c>
      <c r="B4" s="54" t="s">
        <v>437</v>
      </c>
      <c r="C4" s="55" t="s">
        <v>438</v>
      </c>
      <c r="D4" s="55" t="s">
        <v>439</v>
      </c>
      <c r="E4" s="55" t="s">
        <v>543</v>
      </c>
      <c r="F4" s="54" t="s">
        <v>440</v>
      </c>
      <c r="G4" s="54" t="s">
        <v>441</v>
      </c>
      <c r="H4" s="54" t="s">
        <v>537</v>
      </c>
      <c r="I4" s="54"/>
      <c r="J4" s="54"/>
      <c r="K4" s="54" t="s">
        <v>539</v>
      </c>
      <c r="L4" s="54"/>
      <c r="M4" s="85" t="s">
        <v>540</v>
      </c>
      <c r="N4" s="21"/>
    </row>
    <row r="5" spans="1:13" s="3" customFormat="1" ht="30" customHeight="1">
      <c r="A5" s="54"/>
      <c r="B5" s="54"/>
      <c r="C5" s="55"/>
      <c r="D5" s="55"/>
      <c r="E5" s="54"/>
      <c r="F5" s="54"/>
      <c r="G5" s="54"/>
      <c r="H5" s="1" t="s">
        <v>442</v>
      </c>
      <c r="I5" s="1" t="s">
        <v>443</v>
      </c>
      <c r="J5" s="34" t="s">
        <v>538</v>
      </c>
      <c r="K5" s="9" t="s">
        <v>542</v>
      </c>
      <c r="L5" s="38" t="s">
        <v>541</v>
      </c>
      <c r="M5" s="85"/>
    </row>
    <row r="6" spans="1:13" s="3" customFormat="1" ht="27" customHeight="1">
      <c r="A6" s="4">
        <v>1</v>
      </c>
      <c r="B6" s="64" t="s">
        <v>379</v>
      </c>
      <c r="C6" s="63" t="s">
        <v>380</v>
      </c>
      <c r="D6" s="63">
        <v>2</v>
      </c>
      <c r="E6" s="63">
        <v>3232301</v>
      </c>
      <c r="F6" s="4" t="s">
        <v>383</v>
      </c>
      <c r="G6" s="6" t="s">
        <v>384</v>
      </c>
      <c r="H6" s="35">
        <v>36.8</v>
      </c>
      <c r="I6" s="35">
        <v>47</v>
      </c>
      <c r="J6" s="35">
        <f aca="true" t="shared" si="0" ref="J6:J32">SUM(H6:I6)/2*0.6</f>
        <v>25.139999999999997</v>
      </c>
      <c r="K6" s="36">
        <v>69.9</v>
      </c>
      <c r="L6" s="36">
        <f aca="true" t="shared" si="1" ref="L6:L32">K6*0.4</f>
        <v>27.960000000000004</v>
      </c>
      <c r="M6" s="36">
        <f aca="true" t="shared" si="2" ref="M6:M32">J6+L6</f>
        <v>53.1</v>
      </c>
    </row>
    <row r="7" spans="1:13" s="3" customFormat="1" ht="27" customHeight="1">
      <c r="A7" s="4">
        <v>2</v>
      </c>
      <c r="B7" s="63"/>
      <c r="C7" s="63"/>
      <c r="D7" s="63"/>
      <c r="E7" s="63"/>
      <c r="F7" s="4" t="s">
        <v>381</v>
      </c>
      <c r="G7" s="6" t="s">
        <v>382</v>
      </c>
      <c r="H7" s="35">
        <v>44.4</v>
      </c>
      <c r="I7" s="35">
        <v>42</v>
      </c>
      <c r="J7" s="35">
        <f t="shared" si="0"/>
        <v>25.92</v>
      </c>
      <c r="K7" s="36">
        <v>67.9</v>
      </c>
      <c r="L7" s="36">
        <f t="shared" si="1"/>
        <v>27.160000000000004</v>
      </c>
      <c r="M7" s="36">
        <f t="shared" si="2"/>
        <v>53.080000000000005</v>
      </c>
    </row>
    <row r="8" spans="1:13" s="3" customFormat="1" ht="27" customHeight="1">
      <c r="A8" s="4">
        <v>1</v>
      </c>
      <c r="B8" s="64" t="s">
        <v>385</v>
      </c>
      <c r="C8" s="63" t="s">
        <v>380</v>
      </c>
      <c r="D8" s="63">
        <v>3</v>
      </c>
      <c r="E8" s="64">
        <v>3243301</v>
      </c>
      <c r="F8" s="15" t="s">
        <v>387</v>
      </c>
      <c r="G8" s="6">
        <v>30051102206</v>
      </c>
      <c r="H8" s="35">
        <v>62.2</v>
      </c>
      <c r="I8" s="35">
        <v>54</v>
      </c>
      <c r="J8" s="35">
        <f t="shared" si="0"/>
        <v>34.86</v>
      </c>
      <c r="K8" s="36">
        <v>73.72</v>
      </c>
      <c r="L8" s="36">
        <f t="shared" si="1"/>
        <v>29.488</v>
      </c>
      <c r="M8" s="36">
        <f t="shared" si="2"/>
        <v>64.348</v>
      </c>
    </row>
    <row r="9" spans="1:13" s="3" customFormat="1" ht="27" customHeight="1">
      <c r="A9" s="4">
        <v>2</v>
      </c>
      <c r="B9" s="63"/>
      <c r="C9" s="63"/>
      <c r="D9" s="63"/>
      <c r="E9" s="64"/>
      <c r="F9" s="4" t="s">
        <v>388</v>
      </c>
      <c r="G9" s="6">
        <v>30051200921</v>
      </c>
      <c r="H9" s="35">
        <v>51.4</v>
      </c>
      <c r="I9" s="35">
        <v>61</v>
      </c>
      <c r="J9" s="35">
        <f t="shared" si="0"/>
        <v>33.72</v>
      </c>
      <c r="K9" s="36">
        <v>72.38</v>
      </c>
      <c r="L9" s="36">
        <f t="shared" si="1"/>
        <v>28.951999999999998</v>
      </c>
      <c r="M9" s="36">
        <f t="shared" si="2"/>
        <v>62.672</v>
      </c>
    </row>
    <row r="10" spans="1:13" s="3" customFormat="1" ht="27" customHeight="1">
      <c r="A10" s="4">
        <v>3</v>
      </c>
      <c r="B10" s="63"/>
      <c r="C10" s="63"/>
      <c r="D10" s="63"/>
      <c r="E10" s="64"/>
      <c r="F10" s="15" t="s">
        <v>386</v>
      </c>
      <c r="G10" s="6">
        <v>30050904801</v>
      </c>
      <c r="H10" s="35">
        <v>55.6</v>
      </c>
      <c r="I10" s="35">
        <v>62</v>
      </c>
      <c r="J10" s="35">
        <f t="shared" si="0"/>
        <v>35.279999999999994</v>
      </c>
      <c r="K10" s="36">
        <v>67.54</v>
      </c>
      <c r="L10" s="36">
        <f t="shared" si="1"/>
        <v>27.016000000000005</v>
      </c>
      <c r="M10" s="36">
        <f t="shared" si="2"/>
        <v>62.296</v>
      </c>
    </row>
    <row r="11" spans="1:13" s="3" customFormat="1" ht="27" customHeight="1">
      <c r="A11" s="4">
        <v>4</v>
      </c>
      <c r="B11" s="63"/>
      <c r="C11" s="63"/>
      <c r="D11" s="63"/>
      <c r="E11" s="64"/>
      <c r="F11" s="4" t="s">
        <v>392</v>
      </c>
      <c r="G11" s="6">
        <v>30050904629</v>
      </c>
      <c r="H11" s="35">
        <v>50.8</v>
      </c>
      <c r="I11" s="35">
        <v>54</v>
      </c>
      <c r="J11" s="35">
        <f t="shared" si="0"/>
        <v>31.439999999999998</v>
      </c>
      <c r="K11" s="36">
        <v>72.78</v>
      </c>
      <c r="L11" s="36">
        <f t="shared" si="1"/>
        <v>29.112000000000002</v>
      </c>
      <c r="M11" s="36">
        <f t="shared" si="2"/>
        <v>60.552</v>
      </c>
    </row>
    <row r="12" spans="1:13" s="3" customFormat="1" ht="27" customHeight="1">
      <c r="A12" s="4">
        <v>5</v>
      </c>
      <c r="B12" s="63"/>
      <c r="C12" s="63"/>
      <c r="D12" s="63"/>
      <c r="E12" s="64"/>
      <c r="F12" s="4" t="s">
        <v>391</v>
      </c>
      <c r="G12" s="6">
        <v>30051103502</v>
      </c>
      <c r="H12" s="35">
        <v>53.5</v>
      </c>
      <c r="I12" s="35">
        <v>52</v>
      </c>
      <c r="J12" s="35">
        <f t="shared" si="0"/>
        <v>31.65</v>
      </c>
      <c r="K12" s="36">
        <v>71.86</v>
      </c>
      <c r="L12" s="36">
        <f t="shared" si="1"/>
        <v>28.744</v>
      </c>
      <c r="M12" s="36">
        <f t="shared" si="2"/>
        <v>60.394</v>
      </c>
    </row>
    <row r="13" spans="1:13" s="3" customFormat="1" ht="27" customHeight="1">
      <c r="A13" s="4">
        <v>6</v>
      </c>
      <c r="B13" s="63"/>
      <c r="C13" s="63"/>
      <c r="D13" s="63"/>
      <c r="E13" s="64"/>
      <c r="F13" s="15" t="s">
        <v>390</v>
      </c>
      <c r="G13" s="6">
        <v>30051200128</v>
      </c>
      <c r="H13" s="35">
        <v>57.9</v>
      </c>
      <c r="I13" s="35">
        <v>49</v>
      </c>
      <c r="J13" s="35">
        <f t="shared" si="0"/>
        <v>32.07</v>
      </c>
      <c r="K13" s="36">
        <v>70.28</v>
      </c>
      <c r="L13" s="36">
        <f t="shared" si="1"/>
        <v>28.112000000000002</v>
      </c>
      <c r="M13" s="36">
        <f t="shared" si="2"/>
        <v>60.182</v>
      </c>
    </row>
    <row r="14" spans="1:13" s="3" customFormat="1" ht="27" customHeight="1">
      <c r="A14" s="4">
        <v>7</v>
      </c>
      <c r="B14" s="63"/>
      <c r="C14" s="63"/>
      <c r="D14" s="63"/>
      <c r="E14" s="64"/>
      <c r="F14" s="4" t="s">
        <v>394</v>
      </c>
      <c r="G14" s="6">
        <v>30051100425</v>
      </c>
      <c r="H14" s="35">
        <v>46.1</v>
      </c>
      <c r="I14" s="35">
        <v>58.5</v>
      </c>
      <c r="J14" s="35">
        <f t="shared" si="0"/>
        <v>31.379999999999995</v>
      </c>
      <c r="K14" s="36">
        <v>68</v>
      </c>
      <c r="L14" s="36">
        <f t="shared" si="1"/>
        <v>27.200000000000003</v>
      </c>
      <c r="M14" s="36">
        <f t="shared" si="2"/>
        <v>58.58</v>
      </c>
    </row>
    <row r="15" spans="1:13" s="3" customFormat="1" ht="27" customHeight="1">
      <c r="A15" s="4">
        <v>8</v>
      </c>
      <c r="B15" s="63"/>
      <c r="C15" s="63"/>
      <c r="D15" s="63"/>
      <c r="E15" s="64"/>
      <c r="F15" s="4" t="s">
        <v>389</v>
      </c>
      <c r="G15" s="6">
        <v>30051201505</v>
      </c>
      <c r="H15" s="35">
        <v>56.7</v>
      </c>
      <c r="I15" s="35">
        <v>50.5</v>
      </c>
      <c r="J15" s="35">
        <f t="shared" si="0"/>
        <v>32.16</v>
      </c>
      <c r="K15" s="36">
        <v>64.1</v>
      </c>
      <c r="L15" s="36">
        <f t="shared" si="1"/>
        <v>25.64</v>
      </c>
      <c r="M15" s="36">
        <f t="shared" si="2"/>
        <v>57.8</v>
      </c>
    </row>
    <row r="16" spans="1:13" s="3" customFormat="1" ht="27" customHeight="1">
      <c r="A16" s="4">
        <v>9</v>
      </c>
      <c r="B16" s="63"/>
      <c r="C16" s="63"/>
      <c r="D16" s="63"/>
      <c r="E16" s="64"/>
      <c r="F16" s="15" t="s">
        <v>393</v>
      </c>
      <c r="G16" s="6">
        <v>30050905001</v>
      </c>
      <c r="H16" s="35">
        <v>52.3</v>
      </c>
      <c r="I16" s="35">
        <v>52.5</v>
      </c>
      <c r="J16" s="35">
        <f t="shared" si="0"/>
        <v>31.439999999999998</v>
      </c>
      <c r="K16" s="36">
        <v>65.72</v>
      </c>
      <c r="L16" s="36">
        <f t="shared" si="1"/>
        <v>26.288</v>
      </c>
      <c r="M16" s="36">
        <f t="shared" si="2"/>
        <v>57.727999999999994</v>
      </c>
    </row>
    <row r="17" spans="1:13" s="3" customFormat="1" ht="22.5" customHeight="1">
      <c r="A17" s="4">
        <v>1</v>
      </c>
      <c r="B17" s="64" t="s">
        <v>395</v>
      </c>
      <c r="C17" s="63" t="s">
        <v>380</v>
      </c>
      <c r="D17" s="63">
        <v>2</v>
      </c>
      <c r="E17" s="63">
        <v>3262301</v>
      </c>
      <c r="F17" s="15" t="s">
        <v>398</v>
      </c>
      <c r="G17" s="6" t="s">
        <v>399</v>
      </c>
      <c r="H17" s="35">
        <v>46.4</v>
      </c>
      <c r="I17" s="35">
        <v>53.5</v>
      </c>
      <c r="J17" s="35">
        <f t="shared" si="0"/>
        <v>29.97</v>
      </c>
      <c r="K17" s="36">
        <v>68.66</v>
      </c>
      <c r="L17" s="36">
        <f t="shared" si="1"/>
        <v>27.464</v>
      </c>
      <c r="M17" s="36">
        <f t="shared" si="2"/>
        <v>57.434</v>
      </c>
    </row>
    <row r="18" spans="1:13" s="3" customFormat="1" ht="22.5" customHeight="1">
      <c r="A18" s="4">
        <v>2</v>
      </c>
      <c r="B18" s="63"/>
      <c r="C18" s="63"/>
      <c r="D18" s="63"/>
      <c r="E18" s="63"/>
      <c r="F18" s="15" t="s">
        <v>402</v>
      </c>
      <c r="G18" s="6" t="s">
        <v>403</v>
      </c>
      <c r="H18" s="35">
        <v>38.4</v>
      </c>
      <c r="I18" s="35">
        <v>56</v>
      </c>
      <c r="J18" s="35">
        <f t="shared" si="0"/>
        <v>28.32</v>
      </c>
      <c r="K18" s="36">
        <v>70</v>
      </c>
      <c r="L18" s="36">
        <f t="shared" si="1"/>
        <v>28</v>
      </c>
      <c r="M18" s="36">
        <f t="shared" si="2"/>
        <v>56.32</v>
      </c>
    </row>
    <row r="19" spans="1:13" s="3" customFormat="1" ht="22.5" customHeight="1">
      <c r="A19" s="4">
        <v>3</v>
      </c>
      <c r="B19" s="63"/>
      <c r="C19" s="63"/>
      <c r="D19" s="63"/>
      <c r="E19" s="63"/>
      <c r="F19" s="15" t="s">
        <v>396</v>
      </c>
      <c r="G19" s="6" t="s">
        <v>397</v>
      </c>
      <c r="H19" s="35">
        <v>50.2</v>
      </c>
      <c r="I19" s="35">
        <v>50.5</v>
      </c>
      <c r="J19" s="35">
        <f t="shared" si="0"/>
        <v>30.21</v>
      </c>
      <c r="K19" s="36">
        <v>0</v>
      </c>
      <c r="L19" s="36">
        <f t="shared" si="1"/>
        <v>0</v>
      </c>
      <c r="M19" s="36">
        <f t="shared" si="2"/>
        <v>30.21</v>
      </c>
    </row>
    <row r="20" spans="1:13" s="3" customFormat="1" ht="22.5" customHeight="1">
      <c r="A20" s="4">
        <v>4</v>
      </c>
      <c r="B20" s="63"/>
      <c r="C20" s="63"/>
      <c r="D20" s="63"/>
      <c r="E20" s="63"/>
      <c r="F20" s="15" t="s">
        <v>400</v>
      </c>
      <c r="G20" s="6" t="s">
        <v>401</v>
      </c>
      <c r="H20" s="35">
        <v>52.1</v>
      </c>
      <c r="I20" s="35">
        <v>43</v>
      </c>
      <c r="J20" s="35">
        <f t="shared" si="0"/>
        <v>28.529999999999998</v>
      </c>
      <c r="K20" s="36">
        <v>0</v>
      </c>
      <c r="L20" s="36">
        <f t="shared" si="1"/>
        <v>0</v>
      </c>
      <c r="M20" s="36">
        <f t="shared" si="2"/>
        <v>28.529999999999998</v>
      </c>
    </row>
    <row r="21" spans="1:13" s="3" customFormat="1" ht="22.5" customHeight="1">
      <c r="A21" s="4">
        <v>5</v>
      </c>
      <c r="B21" s="63"/>
      <c r="C21" s="63"/>
      <c r="D21" s="63"/>
      <c r="E21" s="63"/>
      <c r="F21" s="4" t="s">
        <v>404</v>
      </c>
      <c r="G21" s="6" t="s">
        <v>405</v>
      </c>
      <c r="H21" s="35">
        <v>43.5</v>
      </c>
      <c r="I21" s="35">
        <v>49.5</v>
      </c>
      <c r="J21" s="35">
        <f t="shared" si="0"/>
        <v>27.9</v>
      </c>
      <c r="K21" s="36">
        <v>0</v>
      </c>
      <c r="L21" s="36">
        <f t="shared" si="1"/>
        <v>0</v>
      </c>
      <c r="M21" s="36">
        <f t="shared" si="2"/>
        <v>27.9</v>
      </c>
    </row>
    <row r="22" spans="1:13" s="3" customFormat="1" ht="22.5" customHeight="1">
      <c r="A22" s="4">
        <v>1</v>
      </c>
      <c r="B22" s="64" t="s">
        <v>406</v>
      </c>
      <c r="C22" s="63" t="s">
        <v>360</v>
      </c>
      <c r="D22" s="63">
        <v>2</v>
      </c>
      <c r="E22" s="63" t="s">
        <v>407</v>
      </c>
      <c r="F22" s="16" t="s">
        <v>409</v>
      </c>
      <c r="G22" s="6" t="s">
        <v>410</v>
      </c>
      <c r="H22" s="35">
        <v>46.3</v>
      </c>
      <c r="I22" s="35">
        <v>46</v>
      </c>
      <c r="J22" s="35">
        <f t="shared" si="0"/>
        <v>27.689999999999998</v>
      </c>
      <c r="K22" s="36">
        <v>65.18</v>
      </c>
      <c r="L22" s="36">
        <f t="shared" si="1"/>
        <v>26.072000000000003</v>
      </c>
      <c r="M22" s="36">
        <f t="shared" si="2"/>
        <v>53.762</v>
      </c>
    </row>
    <row r="23" spans="1:13" s="3" customFormat="1" ht="22.5" customHeight="1">
      <c r="A23" s="4">
        <v>2</v>
      </c>
      <c r="B23" s="63"/>
      <c r="C23" s="63"/>
      <c r="D23" s="63"/>
      <c r="E23" s="63"/>
      <c r="F23" s="22" t="s">
        <v>435</v>
      </c>
      <c r="G23" s="6" t="s">
        <v>408</v>
      </c>
      <c r="H23" s="35">
        <v>54.5</v>
      </c>
      <c r="I23" s="35">
        <v>53</v>
      </c>
      <c r="J23" s="35">
        <f t="shared" si="0"/>
        <v>32.25</v>
      </c>
      <c r="K23" s="36">
        <v>0</v>
      </c>
      <c r="L23" s="36">
        <f t="shared" si="1"/>
        <v>0</v>
      </c>
      <c r="M23" s="36">
        <f t="shared" si="2"/>
        <v>32.25</v>
      </c>
    </row>
    <row r="24" spans="1:13" s="3" customFormat="1" ht="22.5" customHeight="1">
      <c r="A24" s="4">
        <v>1</v>
      </c>
      <c r="B24" s="64" t="s">
        <v>411</v>
      </c>
      <c r="C24" s="63" t="s">
        <v>412</v>
      </c>
      <c r="D24" s="63">
        <v>1</v>
      </c>
      <c r="E24" s="63">
        <v>3292302</v>
      </c>
      <c r="F24" s="22" t="s">
        <v>413</v>
      </c>
      <c r="G24" s="6">
        <v>30051202824</v>
      </c>
      <c r="H24" s="35">
        <v>56.5</v>
      </c>
      <c r="I24" s="35">
        <v>45.5</v>
      </c>
      <c r="J24" s="35">
        <f t="shared" si="0"/>
        <v>30.599999999999998</v>
      </c>
      <c r="K24" s="36">
        <v>72.14</v>
      </c>
      <c r="L24" s="36">
        <f t="shared" si="1"/>
        <v>28.856</v>
      </c>
      <c r="M24" s="36">
        <f t="shared" si="2"/>
        <v>59.456</v>
      </c>
    </row>
    <row r="25" spans="1:13" s="3" customFormat="1" ht="22.5" customHeight="1">
      <c r="A25" s="4">
        <v>2</v>
      </c>
      <c r="B25" s="64"/>
      <c r="C25" s="63"/>
      <c r="D25" s="63"/>
      <c r="E25" s="63"/>
      <c r="F25" s="16" t="s">
        <v>415</v>
      </c>
      <c r="G25" s="6">
        <v>30051201905</v>
      </c>
      <c r="H25" s="35">
        <v>48.6</v>
      </c>
      <c r="I25" s="35">
        <v>43.5</v>
      </c>
      <c r="J25" s="35">
        <f t="shared" si="0"/>
        <v>27.63</v>
      </c>
      <c r="K25" s="36">
        <v>62.6</v>
      </c>
      <c r="L25" s="36">
        <f t="shared" si="1"/>
        <v>25.040000000000003</v>
      </c>
      <c r="M25" s="36">
        <f t="shared" si="2"/>
        <v>52.67</v>
      </c>
    </row>
    <row r="26" spans="1:13" s="3" customFormat="1" ht="22.5" customHeight="1">
      <c r="A26" s="4">
        <v>3</v>
      </c>
      <c r="B26" s="63"/>
      <c r="C26" s="63"/>
      <c r="D26" s="63"/>
      <c r="E26" s="63"/>
      <c r="F26" s="16" t="s">
        <v>414</v>
      </c>
      <c r="G26" s="6">
        <v>30051103009</v>
      </c>
      <c r="H26" s="35">
        <v>45.7</v>
      </c>
      <c r="I26" s="35">
        <v>54</v>
      </c>
      <c r="J26" s="35">
        <f t="shared" si="0"/>
        <v>29.91</v>
      </c>
      <c r="K26" s="36">
        <v>0</v>
      </c>
      <c r="L26" s="36">
        <f t="shared" si="1"/>
        <v>0</v>
      </c>
      <c r="M26" s="36">
        <f t="shared" si="2"/>
        <v>29.91</v>
      </c>
    </row>
    <row r="27" spans="1:13" s="3" customFormat="1" ht="22.5" customHeight="1">
      <c r="A27" s="4">
        <v>1</v>
      </c>
      <c r="B27" s="64" t="s">
        <v>416</v>
      </c>
      <c r="C27" s="63" t="s">
        <v>417</v>
      </c>
      <c r="D27" s="63">
        <v>1</v>
      </c>
      <c r="E27" s="63">
        <v>3292303</v>
      </c>
      <c r="F27" s="23" t="s">
        <v>419</v>
      </c>
      <c r="G27" s="6">
        <v>30051101615</v>
      </c>
      <c r="H27" s="35">
        <v>72</v>
      </c>
      <c r="I27" s="35">
        <v>46.5</v>
      </c>
      <c r="J27" s="35">
        <f t="shared" si="0"/>
        <v>35.55</v>
      </c>
      <c r="K27" s="36">
        <v>73.6</v>
      </c>
      <c r="L27" s="36">
        <f t="shared" si="1"/>
        <v>29.439999999999998</v>
      </c>
      <c r="M27" s="36">
        <f t="shared" si="2"/>
        <v>64.99</v>
      </c>
    </row>
    <row r="28" spans="1:13" s="3" customFormat="1" ht="22.5" customHeight="1">
      <c r="A28" s="4">
        <v>2</v>
      </c>
      <c r="B28" s="64"/>
      <c r="C28" s="63"/>
      <c r="D28" s="63"/>
      <c r="E28" s="63"/>
      <c r="F28" s="24" t="s">
        <v>418</v>
      </c>
      <c r="G28" s="6">
        <v>30051102415</v>
      </c>
      <c r="H28" s="35">
        <v>54.5</v>
      </c>
      <c r="I28" s="35">
        <v>65</v>
      </c>
      <c r="J28" s="35">
        <f t="shared" si="0"/>
        <v>35.85</v>
      </c>
      <c r="K28" s="36">
        <v>71.02</v>
      </c>
      <c r="L28" s="36">
        <f t="shared" si="1"/>
        <v>28.408</v>
      </c>
      <c r="M28" s="36">
        <f t="shared" si="2"/>
        <v>64.25800000000001</v>
      </c>
    </row>
    <row r="29" spans="1:13" s="3" customFormat="1" ht="22.5" customHeight="1">
      <c r="A29" s="4">
        <v>3</v>
      </c>
      <c r="B29" s="63"/>
      <c r="C29" s="63"/>
      <c r="D29" s="63"/>
      <c r="E29" s="63"/>
      <c r="F29" s="24" t="s">
        <v>420</v>
      </c>
      <c r="G29" s="6">
        <v>30051102817</v>
      </c>
      <c r="H29" s="35">
        <v>54.9</v>
      </c>
      <c r="I29" s="35">
        <v>54</v>
      </c>
      <c r="J29" s="35">
        <f t="shared" si="0"/>
        <v>32.67</v>
      </c>
      <c r="K29" s="36">
        <v>70.4</v>
      </c>
      <c r="L29" s="36">
        <f t="shared" si="1"/>
        <v>28.160000000000004</v>
      </c>
      <c r="M29" s="36">
        <f t="shared" si="2"/>
        <v>60.830000000000005</v>
      </c>
    </row>
    <row r="30" spans="1:13" s="3" customFormat="1" ht="22.5" customHeight="1">
      <c r="A30" s="4">
        <v>1</v>
      </c>
      <c r="B30" s="64" t="s">
        <v>421</v>
      </c>
      <c r="C30" s="63" t="s">
        <v>422</v>
      </c>
      <c r="D30" s="63">
        <v>1</v>
      </c>
      <c r="E30" s="63">
        <v>3292305</v>
      </c>
      <c r="F30" s="25" t="s">
        <v>423</v>
      </c>
      <c r="G30" s="6">
        <v>30051201818</v>
      </c>
      <c r="H30" s="35">
        <v>58.9</v>
      </c>
      <c r="I30" s="35">
        <v>49</v>
      </c>
      <c r="J30" s="35">
        <f t="shared" si="0"/>
        <v>32.37</v>
      </c>
      <c r="K30" s="36">
        <v>76.28</v>
      </c>
      <c r="L30" s="36">
        <f t="shared" si="1"/>
        <v>30.512</v>
      </c>
      <c r="M30" s="36">
        <f t="shared" si="2"/>
        <v>62.882</v>
      </c>
    </row>
    <row r="31" spans="1:13" s="3" customFormat="1" ht="22.5" customHeight="1">
      <c r="A31" s="4">
        <v>2</v>
      </c>
      <c r="B31" s="64"/>
      <c r="C31" s="63"/>
      <c r="D31" s="63"/>
      <c r="E31" s="63"/>
      <c r="F31" s="26" t="s">
        <v>424</v>
      </c>
      <c r="G31" s="6">
        <v>30051201420</v>
      </c>
      <c r="H31" s="35">
        <v>48.9</v>
      </c>
      <c r="I31" s="35">
        <v>57.5</v>
      </c>
      <c r="J31" s="35">
        <f t="shared" si="0"/>
        <v>31.92</v>
      </c>
      <c r="K31" s="36">
        <v>74.6</v>
      </c>
      <c r="L31" s="36">
        <f t="shared" si="1"/>
        <v>29.84</v>
      </c>
      <c r="M31" s="36">
        <f t="shared" si="2"/>
        <v>61.760000000000005</v>
      </c>
    </row>
    <row r="32" spans="1:13" s="3" customFormat="1" ht="22.5" customHeight="1">
      <c r="A32" s="4">
        <v>3</v>
      </c>
      <c r="B32" s="63"/>
      <c r="C32" s="63"/>
      <c r="D32" s="63"/>
      <c r="E32" s="63"/>
      <c r="F32" s="26" t="s">
        <v>425</v>
      </c>
      <c r="G32" s="6">
        <v>30051102624</v>
      </c>
      <c r="H32" s="35">
        <v>58.9</v>
      </c>
      <c r="I32" s="35">
        <v>46.5</v>
      </c>
      <c r="J32" s="35">
        <f t="shared" si="0"/>
        <v>31.62</v>
      </c>
      <c r="K32" s="36">
        <v>74.28</v>
      </c>
      <c r="L32" s="36">
        <f t="shared" si="1"/>
        <v>29.712000000000003</v>
      </c>
      <c r="M32" s="36">
        <f t="shared" si="2"/>
        <v>61.33200000000001</v>
      </c>
    </row>
  </sheetData>
  <mergeCells count="41">
    <mergeCell ref="A3:M3"/>
    <mergeCell ref="A1:M1"/>
    <mergeCell ref="B30:B32"/>
    <mergeCell ref="C30:C32"/>
    <mergeCell ref="D30:D32"/>
    <mergeCell ref="E30:E32"/>
    <mergeCell ref="B27:B29"/>
    <mergeCell ref="C27:C29"/>
    <mergeCell ref="D27:D29"/>
    <mergeCell ref="E27:E29"/>
    <mergeCell ref="B24:B26"/>
    <mergeCell ref="C24:C26"/>
    <mergeCell ref="D24:D26"/>
    <mergeCell ref="E24:E26"/>
    <mergeCell ref="B22:B23"/>
    <mergeCell ref="C22:C23"/>
    <mergeCell ref="D22:D23"/>
    <mergeCell ref="E22:E23"/>
    <mergeCell ref="E8:E16"/>
    <mergeCell ref="B17:B21"/>
    <mergeCell ref="C17:C21"/>
    <mergeCell ref="D17:D21"/>
    <mergeCell ref="E17:E21"/>
    <mergeCell ref="D4:D5"/>
    <mergeCell ref="B8:B16"/>
    <mergeCell ref="C8:C16"/>
    <mergeCell ref="D8:D16"/>
    <mergeCell ref="B6:B7"/>
    <mergeCell ref="C6:C7"/>
    <mergeCell ref="D6:D7"/>
    <mergeCell ref="B4:B5"/>
    <mergeCell ref="L2:M2"/>
    <mergeCell ref="A4:A5"/>
    <mergeCell ref="E6:E7"/>
    <mergeCell ref="K4:L4"/>
    <mergeCell ref="M4:M5"/>
    <mergeCell ref="E4:E5"/>
    <mergeCell ref="F4:F5"/>
    <mergeCell ref="G4:G5"/>
    <mergeCell ref="H4:J4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P45"/>
  <sheetViews>
    <sheetView workbookViewId="0" topLeftCell="A1">
      <selection activeCell="A4" sqref="A4:M5"/>
    </sheetView>
  </sheetViews>
  <sheetFormatPr defaultColWidth="9.00390625" defaultRowHeight="14.25"/>
  <cols>
    <col min="1" max="1" width="4.125" style="8" customWidth="1"/>
    <col min="2" max="2" width="14.875" style="8" customWidth="1"/>
    <col min="3" max="3" width="6.625" style="8" customWidth="1"/>
    <col min="4" max="4" width="5.375" style="8" customWidth="1"/>
    <col min="5" max="5" width="8.50390625" style="8" customWidth="1"/>
    <col min="6" max="6" width="9.00390625" style="8" customWidth="1"/>
    <col min="7" max="7" width="13.75390625" style="8" customWidth="1"/>
    <col min="8" max="8" width="7.00390625" style="8" customWidth="1"/>
    <col min="9" max="9" width="6.875" style="8" customWidth="1"/>
    <col min="10" max="10" width="7.625" style="8" customWidth="1"/>
    <col min="11" max="12" width="7.50390625" style="8" customWidth="1"/>
    <col min="13" max="16384" width="9.00390625" style="8" customWidth="1"/>
  </cols>
  <sheetData>
    <row r="1" spans="1:13" ht="54" customHeight="1">
      <c r="A1" s="62" t="s">
        <v>557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.75" customHeight="1">
      <c r="A2" s="5"/>
      <c r="B2" s="5"/>
      <c r="C2" s="5"/>
      <c r="D2" s="5"/>
      <c r="E2" s="5"/>
      <c r="F2" s="5"/>
      <c r="G2" s="5"/>
      <c r="H2" s="5"/>
      <c r="L2" s="89">
        <v>40735</v>
      </c>
      <c r="M2" s="89"/>
    </row>
    <row r="3" spans="1:16" s="21" customFormat="1" ht="93" customHeight="1">
      <c r="A3" s="87" t="s">
        <v>559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O3" s="39"/>
      <c r="P3" s="39"/>
    </row>
    <row r="4" spans="1:13" ht="35.25" customHeight="1">
      <c r="A4" s="54" t="s">
        <v>436</v>
      </c>
      <c r="B4" s="54" t="s">
        <v>437</v>
      </c>
      <c r="C4" s="55" t="s">
        <v>438</v>
      </c>
      <c r="D4" s="55" t="s">
        <v>439</v>
      </c>
      <c r="E4" s="55" t="s">
        <v>543</v>
      </c>
      <c r="F4" s="54" t="s">
        <v>440</v>
      </c>
      <c r="G4" s="54" t="s">
        <v>441</v>
      </c>
      <c r="H4" s="54" t="s">
        <v>537</v>
      </c>
      <c r="I4" s="54"/>
      <c r="J4" s="54"/>
      <c r="K4" s="54"/>
      <c r="L4" s="54"/>
      <c r="M4" s="85" t="s">
        <v>540</v>
      </c>
    </row>
    <row r="5" spans="1:13" ht="34.5" customHeight="1">
      <c r="A5" s="54"/>
      <c r="B5" s="54"/>
      <c r="C5" s="55"/>
      <c r="D5" s="55"/>
      <c r="E5" s="54"/>
      <c r="F5" s="54"/>
      <c r="G5" s="54"/>
      <c r="H5" s="1" t="s">
        <v>442</v>
      </c>
      <c r="I5" s="1" t="s">
        <v>443</v>
      </c>
      <c r="J5" s="34" t="s">
        <v>538</v>
      </c>
      <c r="K5" s="9" t="s">
        <v>542</v>
      </c>
      <c r="L5" s="38" t="s">
        <v>541</v>
      </c>
      <c r="M5" s="85"/>
    </row>
    <row r="6" spans="1:13" s="3" customFormat="1" ht="24.75" customHeight="1">
      <c r="A6" s="10">
        <v>1</v>
      </c>
      <c r="B6" s="68" t="s">
        <v>545</v>
      </c>
      <c r="C6" s="71" t="s">
        <v>3</v>
      </c>
      <c r="D6" s="74">
        <v>1</v>
      </c>
      <c r="E6" s="71">
        <v>3031201</v>
      </c>
      <c r="F6" s="11" t="s">
        <v>273</v>
      </c>
      <c r="G6" s="11" t="s">
        <v>274</v>
      </c>
      <c r="H6" s="42">
        <v>50.4</v>
      </c>
      <c r="I6" s="42">
        <v>57.5</v>
      </c>
      <c r="J6" s="43">
        <f aca="true" t="shared" si="0" ref="J6:J44">(H6+I6)/2*0.6</f>
        <v>32.37</v>
      </c>
      <c r="K6" s="44">
        <v>70.2</v>
      </c>
      <c r="L6" s="44">
        <f aca="true" t="shared" si="1" ref="L6:L44">K6*0.4</f>
        <v>28.080000000000002</v>
      </c>
      <c r="M6" s="44">
        <f aca="true" t="shared" si="2" ref="M6:M44">J6+L6</f>
        <v>60.45</v>
      </c>
    </row>
    <row r="7" spans="1:13" ht="24.75" customHeight="1">
      <c r="A7" s="10">
        <v>2</v>
      </c>
      <c r="B7" s="69"/>
      <c r="C7" s="72"/>
      <c r="D7" s="75"/>
      <c r="E7" s="72"/>
      <c r="F7" s="11" t="s">
        <v>275</v>
      </c>
      <c r="G7" s="11" t="s">
        <v>276</v>
      </c>
      <c r="H7" s="42">
        <v>50.9</v>
      </c>
      <c r="I7" s="42">
        <v>54.5</v>
      </c>
      <c r="J7" s="43">
        <f t="shared" si="0"/>
        <v>31.62</v>
      </c>
      <c r="K7" s="44">
        <v>68.6</v>
      </c>
      <c r="L7" s="44">
        <f t="shared" si="1"/>
        <v>27.439999999999998</v>
      </c>
      <c r="M7" s="44">
        <f t="shared" si="2"/>
        <v>59.06</v>
      </c>
    </row>
    <row r="8" spans="1:13" ht="24.75" customHeight="1">
      <c r="A8" s="10">
        <v>3</v>
      </c>
      <c r="B8" s="70"/>
      <c r="C8" s="73"/>
      <c r="D8" s="76"/>
      <c r="E8" s="73"/>
      <c r="F8" s="11" t="s">
        <v>271</v>
      </c>
      <c r="G8" s="11" t="s">
        <v>272</v>
      </c>
      <c r="H8" s="42">
        <v>57.8</v>
      </c>
      <c r="I8" s="42">
        <v>53</v>
      </c>
      <c r="J8" s="43">
        <f t="shared" si="0"/>
        <v>33.239999999999995</v>
      </c>
      <c r="K8" s="44">
        <v>0</v>
      </c>
      <c r="L8" s="44">
        <f t="shared" si="1"/>
        <v>0</v>
      </c>
      <c r="M8" s="44">
        <f t="shared" si="2"/>
        <v>33.239999999999995</v>
      </c>
    </row>
    <row r="9" spans="1:13" ht="24.75" customHeight="1">
      <c r="A9" s="10">
        <v>1</v>
      </c>
      <c r="B9" s="65" t="s">
        <v>277</v>
      </c>
      <c r="C9" s="66" t="s">
        <v>3</v>
      </c>
      <c r="D9" s="67">
        <v>1</v>
      </c>
      <c r="E9" s="66">
        <v>3032201</v>
      </c>
      <c r="F9" s="11" t="s">
        <v>280</v>
      </c>
      <c r="G9" s="11" t="s">
        <v>281</v>
      </c>
      <c r="H9" s="42">
        <v>61.7</v>
      </c>
      <c r="I9" s="42">
        <v>56</v>
      </c>
      <c r="J9" s="43">
        <f t="shared" si="0"/>
        <v>35.31</v>
      </c>
      <c r="K9" s="44">
        <v>75.8</v>
      </c>
      <c r="L9" s="44">
        <f t="shared" si="1"/>
        <v>30.32</v>
      </c>
      <c r="M9" s="44">
        <f t="shared" si="2"/>
        <v>65.63</v>
      </c>
    </row>
    <row r="10" spans="1:13" ht="24.75" customHeight="1">
      <c r="A10" s="10">
        <v>2</v>
      </c>
      <c r="B10" s="65"/>
      <c r="C10" s="66"/>
      <c r="D10" s="67"/>
      <c r="E10" s="66"/>
      <c r="F10" s="11" t="s">
        <v>278</v>
      </c>
      <c r="G10" s="11" t="s">
        <v>279</v>
      </c>
      <c r="H10" s="42">
        <v>59.5</v>
      </c>
      <c r="I10" s="42">
        <v>60</v>
      </c>
      <c r="J10" s="43">
        <f t="shared" si="0"/>
        <v>35.85</v>
      </c>
      <c r="K10" s="44">
        <v>74.1</v>
      </c>
      <c r="L10" s="44">
        <f t="shared" si="1"/>
        <v>29.64</v>
      </c>
      <c r="M10" s="44">
        <f t="shared" si="2"/>
        <v>65.49000000000001</v>
      </c>
    </row>
    <row r="11" spans="1:13" ht="24.75" customHeight="1">
      <c r="A11" s="10">
        <v>3</v>
      </c>
      <c r="B11" s="65"/>
      <c r="C11" s="66"/>
      <c r="D11" s="67"/>
      <c r="E11" s="66"/>
      <c r="F11" s="11" t="s">
        <v>282</v>
      </c>
      <c r="G11" s="11" t="s">
        <v>283</v>
      </c>
      <c r="H11" s="42">
        <v>56.6</v>
      </c>
      <c r="I11" s="42">
        <v>58.5</v>
      </c>
      <c r="J11" s="43">
        <f t="shared" si="0"/>
        <v>34.529999999999994</v>
      </c>
      <c r="K11" s="44">
        <v>67.6</v>
      </c>
      <c r="L11" s="44">
        <f t="shared" si="1"/>
        <v>27.04</v>
      </c>
      <c r="M11" s="44">
        <f t="shared" si="2"/>
        <v>61.56999999999999</v>
      </c>
    </row>
    <row r="12" spans="1:13" ht="24.75" customHeight="1">
      <c r="A12" s="10">
        <v>1</v>
      </c>
      <c r="B12" s="74" t="s">
        <v>284</v>
      </c>
      <c r="C12" s="66" t="s">
        <v>8</v>
      </c>
      <c r="D12" s="67">
        <v>1</v>
      </c>
      <c r="E12" s="71">
        <v>3033201</v>
      </c>
      <c r="F12" s="11" t="s">
        <v>285</v>
      </c>
      <c r="G12" s="14" t="s">
        <v>286</v>
      </c>
      <c r="H12" s="45">
        <v>58</v>
      </c>
      <c r="I12" s="45">
        <v>70.5</v>
      </c>
      <c r="J12" s="43">
        <f t="shared" si="0"/>
        <v>38.55</v>
      </c>
      <c r="K12" s="44">
        <v>69.9</v>
      </c>
      <c r="L12" s="44">
        <f t="shared" si="1"/>
        <v>27.960000000000004</v>
      </c>
      <c r="M12" s="44">
        <f t="shared" si="2"/>
        <v>66.51</v>
      </c>
    </row>
    <row r="13" spans="1:13" ht="24.75" customHeight="1">
      <c r="A13" s="10">
        <v>2</v>
      </c>
      <c r="B13" s="75"/>
      <c r="C13" s="66"/>
      <c r="D13" s="67"/>
      <c r="E13" s="72"/>
      <c r="F13" s="11" t="s">
        <v>287</v>
      </c>
      <c r="G13" s="14" t="s">
        <v>288</v>
      </c>
      <c r="H13" s="45">
        <v>58.1</v>
      </c>
      <c r="I13" s="45">
        <v>61</v>
      </c>
      <c r="J13" s="43">
        <f t="shared" si="0"/>
        <v>35.73</v>
      </c>
      <c r="K13" s="44">
        <v>64.6</v>
      </c>
      <c r="L13" s="44">
        <f t="shared" si="1"/>
        <v>25.84</v>
      </c>
      <c r="M13" s="44">
        <f t="shared" si="2"/>
        <v>61.56999999999999</v>
      </c>
    </row>
    <row r="14" spans="1:13" ht="24.75" customHeight="1">
      <c r="A14" s="10">
        <v>3</v>
      </c>
      <c r="B14" s="75"/>
      <c r="C14" s="66"/>
      <c r="D14" s="67"/>
      <c r="E14" s="73"/>
      <c r="F14" s="11" t="s">
        <v>289</v>
      </c>
      <c r="G14" s="14" t="s">
        <v>290</v>
      </c>
      <c r="H14" s="45">
        <v>59.7</v>
      </c>
      <c r="I14" s="45">
        <v>54</v>
      </c>
      <c r="J14" s="43">
        <f t="shared" si="0"/>
        <v>34.11</v>
      </c>
      <c r="K14" s="44">
        <v>0</v>
      </c>
      <c r="L14" s="44">
        <f t="shared" si="1"/>
        <v>0</v>
      </c>
      <c r="M14" s="44">
        <f t="shared" si="2"/>
        <v>34.11</v>
      </c>
    </row>
    <row r="15" spans="1:13" ht="24.75" customHeight="1">
      <c r="A15" s="10">
        <v>1</v>
      </c>
      <c r="B15" s="75"/>
      <c r="C15" s="71" t="s">
        <v>15</v>
      </c>
      <c r="D15" s="74">
        <v>1</v>
      </c>
      <c r="E15" s="71">
        <v>3033202</v>
      </c>
      <c r="F15" s="11" t="s">
        <v>291</v>
      </c>
      <c r="G15" s="14" t="s">
        <v>292</v>
      </c>
      <c r="H15" s="45">
        <v>55.8</v>
      </c>
      <c r="I15" s="45">
        <v>57.5</v>
      </c>
      <c r="J15" s="43">
        <f t="shared" si="0"/>
        <v>33.989999999999995</v>
      </c>
      <c r="K15" s="44">
        <v>72.4</v>
      </c>
      <c r="L15" s="44">
        <f t="shared" si="1"/>
        <v>28.960000000000004</v>
      </c>
      <c r="M15" s="44">
        <f t="shared" si="2"/>
        <v>62.95</v>
      </c>
    </row>
    <row r="16" spans="1:13" ht="24.75" customHeight="1">
      <c r="A16" s="10">
        <v>2</v>
      </c>
      <c r="B16" s="75"/>
      <c r="C16" s="72"/>
      <c r="D16" s="75"/>
      <c r="E16" s="72"/>
      <c r="F16" s="11" t="s">
        <v>293</v>
      </c>
      <c r="G16" s="14" t="s">
        <v>294</v>
      </c>
      <c r="H16" s="45">
        <v>53.7</v>
      </c>
      <c r="I16" s="45">
        <v>55.5</v>
      </c>
      <c r="J16" s="43">
        <f t="shared" si="0"/>
        <v>32.76</v>
      </c>
      <c r="K16" s="44">
        <v>69.8</v>
      </c>
      <c r="L16" s="44">
        <f t="shared" si="1"/>
        <v>27.92</v>
      </c>
      <c r="M16" s="44">
        <f t="shared" si="2"/>
        <v>60.68</v>
      </c>
    </row>
    <row r="17" spans="1:13" ht="24.75" customHeight="1">
      <c r="A17" s="10">
        <v>3</v>
      </c>
      <c r="B17" s="76"/>
      <c r="C17" s="73"/>
      <c r="D17" s="76"/>
      <c r="E17" s="73"/>
      <c r="F17" s="11" t="s">
        <v>295</v>
      </c>
      <c r="G17" s="14" t="s">
        <v>296</v>
      </c>
      <c r="H17" s="45">
        <v>56.6</v>
      </c>
      <c r="I17" s="45">
        <v>52.5</v>
      </c>
      <c r="J17" s="43">
        <f t="shared" si="0"/>
        <v>32.73</v>
      </c>
      <c r="K17" s="44">
        <v>53.8</v>
      </c>
      <c r="L17" s="44">
        <f t="shared" si="1"/>
        <v>21.52</v>
      </c>
      <c r="M17" s="44">
        <f t="shared" si="2"/>
        <v>54.25</v>
      </c>
    </row>
    <row r="18" spans="1:13" ht="24" customHeight="1">
      <c r="A18" s="10">
        <v>1</v>
      </c>
      <c r="B18" s="77" t="s">
        <v>297</v>
      </c>
      <c r="C18" s="71" t="s">
        <v>84</v>
      </c>
      <c r="D18" s="74">
        <v>1</v>
      </c>
      <c r="E18" s="71">
        <v>3034201</v>
      </c>
      <c r="F18" s="11" t="s">
        <v>300</v>
      </c>
      <c r="G18" s="10" t="s">
        <v>301</v>
      </c>
      <c r="H18" s="45">
        <v>61.9</v>
      </c>
      <c r="I18" s="45">
        <v>56.5</v>
      </c>
      <c r="J18" s="43">
        <f t="shared" si="0"/>
        <v>35.52</v>
      </c>
      <c r="K18" s="44">
        <v>74.2</v>
      </c>
      <c r="L18" s="44">
        <f t="shared" si="1"/>
        <v>29.680000000000003</v>
      </c>
      <c r="M18" s="44">
        <f t="shared" si="2"/>
        <v>65.2</v>
      </c>
    </row>
    <row r="19" spans="1:13" ht="24" customHeight="1">
      <c r="A19" s="10">
        <v>2</v>
      </c>
      <c r="B19" s="78"/>
      <c r="C19" s="72"/>
      <c r="D19" s="75"/>
      <c r="E19" s="72"/>
      <c r="F19" s="11" t="s">
        <v>298</v>
      </c>
      <c r="G19" s="10" t="s">
        <v>299</v>
      </c>
      <c r="H19" s="45">
        <v>56.4</v>
      </c>
      <c r="I19" s="45">
        <v>64</v>
      </c>
      <c r="J19" s="43">
        <f t="shared" si="0"/>
        <v>36.12</v>
      </c>
      <c r="K19" s="44">
        <v>69</v>
      </c>
      <c r="L19" s="44">
        <f t="shared" si="1"/>
        <v>27.6</v>
      </c>
      <c r="M19" s="44">
        <f t="shared" si="2"/>
        <v>63.72</v>
      </c>
    </row>
    <row r="20" spans="1:13" ht="24" customHeight="1">
      <c r="A20" s="10">
        <v>3</v>
      </c>
      <c r="B20" s="78"/>
      <c r="C20" s="72"/>
      <c r="D20" s="75"/>
      <c r="E20" s="72"/>
      <c r="F20" s="11" t="s">
        <v>302</v>
      </c>
      <c r="G20" s="10" t="s">
        <v>303</v>
      </c>
      <c r="H20" s="45">
        <v>57.8</v>
      </c>
      <c r="I20" s="45">
        <v>59.5</v>
      </c>
      <c r="J20" s="43">
        <f t="shared" si="0"/>
        <v>35.19</v>
      </c>
      <c r="K20" s="44">
        <v>70.8</v>
      </c>
      <c r="L20" s="44">
        <f t="shared" si="1"/>
        <v>28.32</v>
      </c>
      <c r="M20" s="44">
        <f t="shared" si="2"/>
        <v>63.51</v>
      </c>
    </row>
    <row r="21" spans="1:13" ht="24" customHeight="1">
      <c r="A21" s="10">
        <v>1</v>
      </c>
      <c r="B21" s="74" t="s">
        <v>304</v>
      </c>
      <c r="C21" s="74" t="s">
        <v>3</v>
      </c>
      <c r="D21" s="74">
        <v>8</v>
      </c>
      <c r="E21" s="74">
        <v>4035101</v>
      </c>
      <c r="F21" s="11" t="s">
        <v>305</v>
      </c>
      <c r="G21" s="11" t="s">
        <v>306</v>
      </c>
      <c r="H21" s="42">
        <v>70</v>
      </c>
      <c r="I21" s="42">
        <v>65.5</v>
      </c>
      <c r="J21" s="43">
        <f t="shared" si="0"/>
        <v>40.65</v>
      </c>
      <c r="K21" s="44">
        <v>69.6</v>
      </c>
      <c r="L21" s="44">
        <f t="shared" si="1"/>
        <v>27.84</v>
      </c>
      <c r="M21" s="44">
        <f t="shared" si="2"/>
        <v>68.49</v>
      </c>
    </row>
    <row r="22" spans="1:13" ht="24" customHeight="1">
      <c r="A22" s="10">
        <v>2</v>
      </c>
      <c r="B22" s="75"/>
      <c r="C22" s="75"/>
      <c r="D22" s="75"/>
      <c r="E22" s="75"/>
      <c r="F22" s="11" t="s">
        <v>546</v>
      </c>
      <c r="G22" s="11" t="s">
        <v>309</v>
      </c>
      <c r="H22" s="42">
        <v>56.4</v>
      </c>
      <c r="I22" s="42">
        <v>68.5</v>
      </c>
      <c r="J22" s="43">
        <f t="shared" si="0"/>
        <v>37.47</v>
      </c>
      <c r="K22" s="44">
        <v>73.6</v>
      </c>
      <c r="L22" s="44">
        <f t="shared" si="1"/>
        <v>29.439999999999998</v>
      </c>
      <c r="M22" s="44">
        <f t="shared" si="2"/>
        <v>66.91</v>
      </c>
    </row>
    <row r="23" spans="1:13" ht="24" customHeight="1">
      <c r="A23" s="10">
        <v>3</v>
      </c>
      <c r="B23" s="75"/>
      <c r="C23" s="75"/>
      <c r="D23" s="75"/>
      <c r="E23" s="75"/>
      <c r="F23" s="11" t="s">
        <v>310</v>
      </c>
      <c r="G23" s="11" t="s">
        <v>311</v>
      </c>
      <c r="H23" s="42">
        <v>64.2</v>
      </c>
      <c r="I23" s="42">
        <v>59.5</v>
      </c>
      <c r="J23" s="43">
        <f t="shared" si="0"/>
        <v>37.11</v>
      </c>
      <c r="K23" s="44">
        <v>73.9</v>
      </c>
      <c r="L23" s="44">
        <f t="shared" si="1"/>
        <v>29.560000000000002</v>
      </c>
      <c r="M23" s="44">
        <f t="shared" si="2"/>
        <v>66.67</v>
      </c>
    </row>
    <row r="24" spans="1:13" ht="24" customHeight="1">
      <c r="A24" s="10">
        <v>4</v>
      </c>
      <c r="B24" s="75"/>
      <c r="C24" s="75"/>
      <c r="D24" s="75"/>
      <c r="E24" s="75"/>
      <c r="F24" s="11" t="s">
        <v>328</v>
      </c>
      <c r="G24" s="11" t="s">
        <v>329</v>
      </c>
      <c r="H24" s="42">
        <v>65.9</v>
      </c>
      <c r="I24" s="42">
        <v>56</v>
      </c>
      <c r="J24" s="43">
        <f t="shared" si="0"/>
        <v>36.57</v>
      </c>
      <c r="K24" s="44">
        <v>74.6</v>
      </c>
      <c r="L24" s="44">
        <f t="shared" si="1"/>
        <v>29.84</v>
      </c>
      <c r="M24" s="44">
        <f t="shared" si="2"/>
        <v>66.41</v>
      </c>
    </row>
    <row r="25" spans="1:13" ht="24" customHeight="1">
      <c r="A25" s="10">
        <v>5</v>
      </c>
      <c r="B25" s="75"/>
      <c r="C25" s="75"/>
      <c r="D25" s="75"/>
      <c r="E25" s="75"/>
      <c r="F25" s="11" t="s">
        <v>322</v>
      </c>
      <c r="G25" s="11" t="s">
        <v>323</v>
      </c>
      <c r="H25" s="42">
        <v>57.1</v>
      </c>
      <c r="I25" s="42">
        <v>65.5</v>
      </c>
      <c r="J25" s="43">
        <f t="shared" si="0"/>
        <v>36.779999999999994</v>
      </c>
      <c r="K25" s="44">
        <v>74</v>
      </c>
      <c r="L25" s="44">
        <f t="shared" si="1"/>
        <v>29.6</v>
      </c>
      <c r="M25" s="44">
        <f t="shared" si="2"/>
        <v>66.38</v>
      </c>
    </row>
    <row r="26" spans="1:13" ht="24" customHeight="1">
      <c r="A26" s="10">
        <v>6</v>
      </c>
      <c r="B26" s="75"/>
      <c r="C26" s="75"/>
      <c r="D26" s="75"/>
      <c r="E26" s="75"/>
      <c r="F26" s="11" t="s">
        <v>340</v>
      </c>
      <c r="G26" s="11" t="s">
        <v>341</v>
      </c>
      <c r="H26" s="42">
        <v>67.8</v>
      </c>
      <c r="I26" s="42">
        <v>50.5</v>
      </c>
      <c r="J26" s="43">
        <f t="shared" si="0"/>
        <v>35.489999999999995</v>
      </c>
      <c r="K26" s="44">
        <v>77</v>
      </c>
      <c r="L26" s="44">
        <f t="shared" si="1"/>
        <v>30.8</v>
      </c>
      <c r="M26" s="44">
        <f t="shared" si="2"/>
        <v>66.28999999999999</v>
      </c>
    </row>
    <row r="27" spans="1:13" ht="24" customHeight="1">
      <c r="A27" s="10">
        <v>7</v>
      </c>
      <c r="B27" s="75"/>
      <c r="C27" s="75"/>
      <c r="D27" s="75"/>
      <c r="E27" s="75"/>
      <c r="F27" s="11" t="s">
        <v>326</v>
      </c>
      <c r="G27" s="11" t="s">
        <v>327</v>
      </c>
      <c r="H27" s="42">
        <v>59.5</v>
      </c>
      <c r="I27" s="42">
        <v>62.5</v>
      </c>
      <c r="J27" s="43">
        <f t="shared" si="0"/>
        <v>36.6</v>
      </c>
      <c r="K27" s="44">
        <v>74</v>
      </c>
      <c r="L27" s="44">
        <f t="shared" si="1"/>
        <v>29.6</v>
      </c>
      <c r="M27" s="44">
        <f t="shared" si="2"/>
        <v>66.2</v>
      </c>
    </row>
    <row r="28" spans="1:13" ht="24" customHeight="1">
      <c r="A28" s="10">
        <v>8</v>
      </c>
      <c r="B28" s="75"/>
      <c r="C28" s="75"/>
      <c r="D28" s="75"/>
      <c r="E28" s="75"/>
      <c r="F28" s="11" t="s">
        <v>312</v>
      </c>
      <c r="G28" s="11" t="s">
        <v>313</v>
      </c>
      <c r="H28" s="42">
        <v>68.4</v>
      </c>
      <c r="I28" s="42">
        <v>55</v>
      </c>
      <c r="J28" s="43">
        <f t="shared" si="0"/>
        <v>37.02</v>
      </c>
      <c r="K28" s="44">
        <v>71.7</v>
      </c>
      <c r="L28" s="44">
        <f t="shared" si="1"/>
        <v>28.680000000000003</v>
      </c>
      <c r="M28" s="44">
        <f t="shared" si="2"/>
        <v>65.7</v>
      </c>
    </row>
    <row r="29" spans="1:13" ht="24" customHeight="1">
      <c r="A29" s="10">
        <v>9</v>
      </c>
      <c r="B29" s="75"/>
      <c r="C29" s="75"/>
      <c r="D29" s="75"/>
      <c r="E29" s="75"/>
      <c r="F29" s="11" t="s">
        <v>330</v>
      </c>
      <c r="G29" s="11" t="s">
        <v>331</v>
      </c>
      <c r="H29" s="42">
        <v>60.4</v>
      </c>
      <c r="I29" s="42">
        <v>61</v>
      </c>
      <c r="J29" s="43">
        <f t="shared" si="0"/>
        <v>36.42</v>
      </c>
      <c r="K29" s="44">
        <v>71.4</v>
      </c>
      <c r="L29" s="44">
        <f t="shared" si="1"/>
        <v>28.560000000000002</v>
      </c>
      <c r="M29" s="44">
        <f t="shared" si="2"/>
        <v>64.98</v>
      </c>
    </row>
    <row r="30" spans="1:13" ht="24" customHeight="1">
      <c r="A30" s="10">
        <v>10</v>
      </c>
      <c r="B30" s="75"/>
      <c r="C30" s="75"/>
      <c r="D30" s="75"/>
      <c r="E30" s="75"/>
      <c r="F30" s="11" t="s">
        <v>320</v>
      </c>
      <c r="G30" s="11" t="s">
        <v>321</v>
      </c>
      <c r="H30" s="42">
        <v>53.8</v>
      </c>
      <c r="I30" s="42">
        <v>69</v>
      </c>
      <c r="J30" s="43">
        <f t="shared" si="0"/>
        <v>36.839999999999996</v>
      </c>
      <c r="K30" s="44">
        <v>70.1</v>
      </c>
      <c r="L30" s="44">
        <f t="shared" si="1"/>
        <v>28.04</v>
      </c>
      <c r="M30" s="44">
        <f t="shared" si="2"/>
        <v>64.88</v>
      </c>
    </row>
    <row r="31" spans="1:13" ht="24" customHeight="1">
      <c r="A31" s="10">
        <v>11</v>
      </c>
      <c r="B31" s="75"/>
      <c r="C31" s="75"/>
      <c r="D31" s="75"/>
      <c r="E31" s="75"/>
      <c r="F31" s="11" t="s">
        <v>332</v>
      </c>
      <c r="G31" s="11" t="s">
        <v>333</v>
      </c>
      <c r="H31" s="42">
        <v>64.6</v>
      </c>
      <c r="I31" s="42">
        <v>55.5</v>
      </c>
      <c r="J31" s="43">
        <f t="shared" si="0"/>
        <v>36.029999999999994</v>
      </c>
      <c r="K31" s="44">
        <v>71.2</v>
      </c>
      <c r="L31" s="44">
        <f t="shared" si="1"/>
        <v>28.480000000000004</v>
      </c>
      <c r="M31" s="44">
        <f t="shared" si="2"/>
        <v>64.50999999999999</v>
      </c>
    </row>
    <row r="32" spans="1:13" ht="24" customHeight="1">
      <c r="A32" s="10">
        <v>12</v>
      </c>
      <c r="B32" s="75"/>
      <c r="C32" s="75"/>
      <c r="D32" s="75"/>
      <c r="E32" s="75"/>
      <c r="F32" s="11" t="s">
        <v>316</v>
      </c>
      <c r="G32" s="11" t="s">
        <v>317</v>
      </c>
      <c r="H32" s="42">
        <v>59.8</v>
      </c>
      <c r="I32" s="42">
        <v>63.5</v>
      </c>
      <c r="J32" s="43">
        <f t="shared" si="0"/>
        <v>36.989999999999995</v>
      </c>
      <c r="K32" s="44">
        <v>68.6</v>
      </c>
      <c r="L32" s="44">
        <f t="shared" si="1"/>
        <v>27.439999999999998</v>
      </c>
      <c r="M32" s="44">
        <f t="shared" si="2"/>
        <v>64.42999999999999</v>
      </c>
    </row>
    <row r="33" spans="1:13" ht="24" customHeight="1">
      <c r="A33" s="10">
        <v>13</v>
      </c>
      <c r="B33" s="75"/>
      <c r="C33" s="75"/>
      <c r="D33" s="75"/>
      <c r="E33" s="75"/>
      <c r="F33" s="11" t="s">
        <v>342</v>
      </c>
      <c r="G33" s="11" t="s">
        <v>343</v>
      </c>
      <c r="H33" s="42">
        <v>67</v>
      </c>
      <c r="I33" s="42">
        <v>50.5</v>
      </c>
      <c r="J33" s="43">
        <f t="shared" si="0"/>
        <v>35.25</v>
      </c>
      <c r="K33" s="44">
        <v>72.7</v>
      </c>
      <c r="L33" s="44">
        <f t="shared" si="1"/>
        <v>29.080000000000002</v>
      </c>
      <c r="M33" s="44">
        <f t="shared" si="2"/>
        <v>64.33</v>
      </c>
    </row>
    <row r="34" spans="1:13" ht="24" customHeight="1">
      <c r="A34" s="10">
        <v>14</v>
      </c>
      <c r="B34" s="75"/>
      <c r="C34" s="75"/>
      <c r="D34" s="75"/>
      <c r="E34" s="75"/>
      <c r="F34" s="11" t="s">
        <v>346</v>
      </c>
      <c r="G34" s="11" t="s">
        <v>347</v>
      </c>
      <c r="H34" s="42">
        <v>56.3</v>
      </c>
      <c r="I34" s="42">
        <v>61</v>
      </c>
      <c r="J34" s="43">
        <f t="shared" si="0"/>
        <v>35.19</v>
      </c>
      <c r="K34" s="44">
        <v>72.8</v>
      </c>
      <c r="L34" s="44">
        <f t="shared" si="1"/>
        <v>29.12</v>
      </c>
      <c r="M34" s="44">
        <f t="shared" si="2"/>
        <v>64.31</v>
      </c>
    </row>
    <row r="35" spans="1:13" ht="24" customHeight="1">
      <c r="A35" s="10">
        <v>15</v>
      </c>
      <c r="B35" s="75"/>
      <c r="C35" s="75"/>
      <c r="D35" s="75"/>
      <c r="E35" s="75"/>
      <c r="F35" s="11" t="s">
        <v>307</v>
      </c>
      <c r="G35" s="11" t="s">
        <v>308</v>
      </c>
      <c r="H35" s="42">
        <v>65.2</v>
      </c>
      <c r="I35" s="42">
        <v>62</v>
      </c>
      <c r="J35" s="43">
        <f t="shared" si="0"/>
        <v>38.16</v>
      </c>
      <c r="K35" s="44">
        <v>65.3</v>
      </c>
      <c r="L35" s="44">
        <f t="shared" si="1"/>
        <v>26.12</v>
      </c>
      <c r="M35" s="44">
        <f t="shared" si="2"/>
        <v>64.28</v>
      </c>
    </row>
    <row r="36" spans="1:13" ht="24" customHeight="1">
      <c r="A36" s="10">
        <v>16</v>
      </c>
      <c r="B36" s="75" t="s">
        <v>304</v>
      </c>
      <c r="C36" s="75" t="s">
        <v>3</v>
      </c>
      <c r="D36" s="75">
        <v>8</v>
      </c>
      <c r="E36" s="75">
        <v>4035101</v>
      </c>
      <c r="F36" s="11" t="s">
        <v>318</v>
      </c>
      <c r="G36" s="11" t="s">
        <v>319</v>
      </c>
      <c r="H36" s="42">
        <v>66</v>
      </c>
      <c r="I36" s="42">
        <v>57</v>
      </c>
      <c r="J36" s="43">
        <f t="shared" si="0"/>
        <v>36.9</v>
      </c>
      <c r="K36" s="44">
        <v>67.8</v>
      </c>
      <c r="L36" s="44">
        <f t="shared" si="1"/>
        <v>27.12</v>
      </c>
      <c r="M36" s="44">
        <f t="shared" si="2"/>
        <v>64.02</v>
      </c>
    </row>
    <row r="37" spans="1:13" ht="24" customHeight="1">
      <c r="A37" s="10">
        <v>17</v>
      </c>
      <c r="B37" s="75"/>
      <c r="C37" s="75"/>
      <c r="D37" s="75"/>
      <c r="E37" s="75"/>
      <c r="F37" s="11" t="s">
        <v>350</v>
      </c>
      <c r="G37" s="11" t="s">
        <v>351</v>
      </c>
      <c r="H37" s="42">
        <v>55.5</v>
      </c>
      <c r="I37" s="42">
        <v>61</v>
      </c>
      <c r="J37" s="43">
        <f t="shared" si="0"/>
        <v>34.949999999999996</v>
      </c>
      <c r="K37" s="44">
        <v>71.9</v>
      </c>
      <c r="L37" s="44">
        <f t="shared" si="1"/>
        <v>28.760000000000005</v>
      </c>
      <c r="M37" s="44">
        <f t="shared" si="2"/>
        <v>63.71</v>
      </c>
    </row>
    <row r="38" spans="1:13" ht="24" customHeight="1">
      <c r="A38" s="10">
        <v>18</v>
      </c>
      <c r="B38" s="75"/>
      <c r="C38" s="75"/>
      <c r="D38" s="75"/>
      <c r="E38" s="75"/>
      <c r="F38" s="11" t="s">
        <v>336</v>
      </c>
      <c r="G38" s="11" t="s">
        <v>337</v>
      </c>
      <c r="H38" s="42">
        <v>65.5</v>
      </c>
      <c r="I38" s="42">
        <v>54</v>
      </c>
      <c r="J38" s="43">
        <f t="shared" si="0"/>
        <v>35.85</v>
      </c>
      <c r="K38" s="44">
        <v>68.5</v>
      </c>
      <c r="L38" s="44">
        <f t="shared" si="1"/>
        <v>27.400000000000002</v>
      </c>
      <c r="M38" s="44">
        <f t="shared" si="2"/>
        <v>63.25</v>
      </c>
    </row>
    <row r="39" spans="1:13" ht="24" customHeight="1">
      <c r="A39" s="10">
        <v>19</v>
      </c>
      <c r="B39" s="75"/>
      <c r="C39" s="75"/>
      <c r="D39" s="75"/>
      <c r="E39" s="75"/>
      <c r="F39" s="11" t="s">
        <v>324</v>
      </c>
      <c r="G39" s="11" t="s">
        <v>325</v>
      </c>
      <c r="H39" s="42">
        <v>62.5</v>
      </c>
      <c r="I39" s="42">
        <v>59.5</v>
      </c>
      <c r="J39" s="43">
        <f t="shared" si="0"/>
        <v>36.6</v>
      </c>
      <c r="K39" s="44">
        <v>65.6</v>
      </c>
      <c r="L39" s="44">
        <f t="shared" si="1"/>
        <v>26.24</v>
      </c>
      <c r="M39" s="44">
        <f t="shared" si="2"/>
        <v>62.84</v>
      </c>
    </row>
    <row r="40" spans="1:13" ht="24" customHeight="1">
      <c r="A40" s="10">
        <v>20</v>
      </c>
      <c r="B40" s="75"/>
      <c r="C40" s="75"/>
      <c r="D40" s="75"/>
      <c r="E40" s="75"/>
      <c r="F40" s="11" t="s">
        <v>314</v>
      </c>
      <c r="G40" s="11" t="s">
        <v>315</v>
      </c>
      <c r="H40" s="42">
        <v>62.9</v>
      </c>
      <c r="I40" s="42">
        <v>60.5</v>
      </c>
      <c r="J40" s="43">
        <f t="shared" si="0"/>
        <v>37.02</v>
      </c>
      <c r="K40" s="44">
        <v>63.4</v>
      </c>
      <c r="L40" s="44">
        <f t="shared" si="1"/>
        <v>25.36</v>
      </c>
      <c r="M40" s="44">
        <f t="shared" si="2"/>
        <v>62.38</v>
      </c>
    </row>
    <row r="41" spans="1:13" ht="24" customHeight="1">
      <c r="A41" s="10">
        <v>21</v>
      </c>
      <c r="B41" s="75"/>
      <c r="C41" s="75"/>
      <c r="D41" s="75"/>
      <c r="E41" s="75"/>
      <c r="F41" s="11" t="s">
        <v>348</v>
      </c>
      <c r="G41" s="11" t="s">
        <v>349</v>
      </c>
      <c r="H41" s="42">
        <v>60.8</v>
      </c>
      <c r="I41" s="42">
        <v>56</v>
      </c>
      <c r="J41" s="43">
        <f t="shared" si="0"/>
        <v>35.04</v>
      </c>
      <c r="K41" s="44">
        <v>68</v>
      </c>
      <c r="L41" s="44">
        <f t="shared" si="1"/>
        <v>27.200000000000003</v>
      </c>
      <c r="M41" s="44">
        <f t="shared" si="2"/>
        <v>62.24</v>
      </c>
    </row>
    <row r="42" spans="1:13" ht="24" customHeight="1">
      <c r="A42" s="10">
        <v>22</v>
      </c>
      <c r="B42" s="75"/>
      <c r="C42" s="75"/>
      <c r="D42" s="75"/>
      <c r="E42" s="75"/>
      <c r="F42" s="11" t="s">
        <v>334</v>
      </c>
      <c r="G42" s="11" t="s">
        <v>335</v>
      </c>
      <c r="H42" s="42">
        <v>56.9</v>
      </c>
      <c r="I42" s="42">
        <v>63</v>
      </c>
      <c r="J42" s="43">
        <f t="shared" si="0"/>
        <v>35.97</v>
      </c>
      <c r="K42" s="44">
        <v>65.2</v>
      </c>
      <c r="L42" s="44">
        <f t="shared" si="1"/>
        <v>26.080000000000002</v>
      </c>
      <c r="M42" s="44">
        <f t="shared" si="2"/>
        <v>62.05</v>
      </c>
    </row>
    <row r="43" spans="1:13" ht="24" customHeight="1">
      <c r="A43" s="10">
        <v>23</v>
      </c>
      <c r="B43" s="75"/>
      <c r="C43" s="75"/>
      <c r="D43" s="75"/>
      <c r="E43" s="75"/>
      <c r="F43" s="11" t="s">
        <v>338</v>
      </c>
      <c r="G43" s="11" t="s">
        <v>339</v>
      </c>
      <c r="H43" s="42">
        <v>63.6</v>
      </c>
      <c r="I43" s="42">
        <v>55</v>
      </c>
      <c r="J43" s="43">
        <f t="shared" si="0"/>
        <v>35.58</v>
      </c>
      <c r="K43" s="44">
        <v>64.6</v>
      </c>
      <c r="L43" s="44">
        <f t="shared" si="1"/>
        <v>25.84</v>
      </c>
      <c r="M43" s="44">
        <f t="shared" si="2"/>
        <v>61.42</v>
      </c>
    </row>
    <row r="44" spans="1:13" ht="24" customHeight="1">
      <c r="A44" s="10">
        <v>24</v>
      </c>
      <c r="B44" s="76"/>
      <c r="C44" s="76"/>
      <c r="D44" s="76"/>
      <c r="E44" s="76"/>
      <c r="F44" s="11" t="s">
        <v>344</v>
      </c>
      <c r="G44" s="11" t="s">
        <v>345</v>
      </c>
      <c r="H44" s="42">
        <v>64.4</v>
      </c>
      <c r="I44" s="42">
        <v>53</v>
      </c>
      <c r="J44" s="42">
        <f t="shared" si="0"/>
        <v>35.22</v>
      </c>
      <c r="K44" s="44">
        <v>61.4</v>
      </c>
      <c r="L44" s="44">
        <f t="shared" si="1"/>
        <v>24.560000000000002</v>
      </c>
      <c r="M44" s="44">
        <f t="shared" si="2"/>
        <v>59.78</v>
      </c>
    </row>
    <row r="45" spans="1:10" ht="14.25">
      <c r="A45" s="18"/>
      <c r="B45" s="17"/>
      <c r="C45" s="17"/>
      <c r="D45" s="18"/>
      <c r="E45" s="17"/>
      <c r="F45" s="19"/>
      <c r="G45" s="19"/>
      <c r="H45" s="19"/>
      <c r="I45" s="19"/>
      <c r="J45" s="19"/>
    </row>
  </sheetData>
  <mergeCells count="40">
    <mergeCell ref="A3:M3"/>
    <mergeCell ref="K4:L4"/>
    <mergeCell ref="M4:M5"/>
    <mergeCell ref="E4:E5"/>
    <mergeCell ref="F4:F5"/>
    <mergeCell ref="G4:G5"/>
    <mergeCell ref="H4:J4"/>
    <mergeCell ref="A4:A5"/>
    <mergeCell ref="B4:B5"/>
    <mergeCell ref="C4:C5"/>
    <mergeCell ref="D4:D5"/>
    <mergeCell ref="D36:D44"/>
    <mergeCell ref="E36:E44"/>
    <mergeCell ref="B36:B44"/>
    <mergeCell ref="C36:C44"/>
    <mergeCell ref="B21:B35"/>
    <mergeCell ref="C21:C35"/>
    <mergeCell ref="D21:D35"/>
    <mergeCell ref="E21:E35"/>
    <mergeCell ref="B18:B20"/>
    <mergeCell ref="C18:C20"/>
    <mergeCell ref="D18:D20"/>
    <mergeCell ref="E18:E20"/>
    <mergeCell ref="C15:C17"/>
    <mergeCell ref="D15:D17"/>
    <mergeCell ref="E15:E17"/>
    <mergeCell ref="B12:B17"/>
    <mergeCell ref="C12:C14"/>
    <mergeCell ref="D12:D14"/>
    <mergeCell ref="E12:E14"/>
    <mergeCell ref="A1:M1"/>
    <mergeCell ref="L2:M2"/>
    <mergeCell ref="B9:B11"/>
    <mergeCell ref="C9:C11"/>
    <mergeCell ref="D9:D11"/>
    <mergeCell ref="E9:E11"/>
    <mergeCell ref="B6:B8"/>
    <mergeCell ref="C6:C8"/>
    <mergeCell ref="D6:D8"/>
    <mergeCell ref="E6:E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P17"/>
  <sheetViews>
    <sheetView workbookViewId="0" topLeftCell="A1">
      <selection activeCell="G7" sqref="G7"/>
    </sheetView>
  </sheetViews>
  <sheetFormatPr defaultColWidth="9.00390625" defaultRowHeight="14.25"/>
  <cols>
    <col min="1" max="1" width="6.125" style="8" customWidth="1"/>
    <col min="2" max="2" width="16.125" style="8" customWidth="1"/>
    <col min="3" max="3" width="11.00390625" style="8" customWidth="1"/>
    <col min="4" max="4" width="9.00390625" style="8" customWidth="1"/>
    <col min="5" max="5" width="8.50390625" style="8" customWidth="1"/>
    <col min="6" max="6" width="8.375" style="8" customWidth="1"/>
    <col min="7" max="7" width="13.125" style="8" customWidth="1"/>
    <col min="8" max="8" width="6.75390625" style="8" customWidth="1"/>
    <col min="9" max="9" width="7.25390625" style="8" customWidth="1"/>
    <col min="10" max="10" width="7.75390625" style="8" customWidth="1"/>
    <col min="11" max="16384" width="9.00390625" style="8" customWidth="1"/>
  </cols>
  <sheetData>
    <row r="1" spans="1:13" ht="48" customHeight="1">
      <c r="A1" s="62" t="s">
        <v>558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.75" customHeight="1">
      <c r="A2" s="5"/>
      <c r="B2" s="5"/>
      <c r="C2" s="5"/>
      <c r="D2" s="5"/>
      <c r="E2" s="5"/>
      <c r="F2" s="5"/>
      <c r="G2" s="5"/>
      <c r="H2" s="5"/>
      <c r="L2" s="89">
        <v>40735</v>
      </c>
      <c r="M2" s="90"/>
    </row>
    <row r="3" spans="1:16" s="21" customFormat="1" ht="93" customHeight="1">
      <c r="A3" s="87" t="s">
        <v>559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O3" s="39"/>
      <c r="P3" s="39"/>
    </row>
    <row r="4" spans="1:13" ht="34.5" customHeight="1">
      <c r="A4" s="54" t="s">
        <v>436</v>
      </c>
      <c r="B4" s="54" t="s">
        <v>437</v>
      </c>
      <c r="C4" s="55" t="s">
        <v>438</v>
      </c>
      <c r="D4" s="55" t="s">
        <v>439</v>
      </c>
      <c r="E4" s="55" t="s">
        <v>543</v>
      </c>
      <c r="F4" s="54" t="s">
        <v>440</v>
      </c>
      <c r="G4" s="54" t="s">
        <v>441</v>
      </c>
      <c r="H4" s="54" t="s">
        <v>537</v>
      </c>
      <c r="I4" s="54"/>
      <c r="J4" s="54"/>
      <c r="K4" s="54"/>
      <c r="L4" s="54"/>
      <c r="M4" s="85" t="s">
        <v>540</v>
      </c>
    </row>
    <row r="5" spans="1:13" ht="38.25" customHeight="1">
      <c r="A5" s="54"/>
      <c r="B5" s="54"/>
      <c r="C5" s="55"/>
      <c r="D5" s="55"/>
      <c r="E5" s="54"/>
      <c r="F5" s="54"/>
      <c r="G5" s="54"/>
      <c r="H5" s="1" t="s">
        <v>442</v>
      </c>
      <c r="I5" s="1" t="s">
        <v>443</v>
      </c>
      <c r="J5" s="34" t="s">
        <v>538</v>
      </c>
      <c r="K5" s="9" t="s">
        <v>542</v>
      </c>
      <c r="L5" s="38" t="s">
        <v>541</v>
      </c>
      <c r="M5" s="85"/>
    </row>
    <row r="6" spans="1:13" ht="23.25" customHeight="1">
      <c r="A6" s="12">
        <v>1</v>
      </c>
      <c r="B6" s="79" t="s">
        <v>352</v>
      </c>
      <c r="C6" s="79" t="s">
        <v>3</v>
      </c>
      <c r="D6" s="82">
        <v>1</v>
      </c>
      <c r="E6" s="82">
        <v>3021201</v>
      </c>
      <c r="F6" s="11" t="s">
        <v>353</v>
      </c>
      <c r="G6" s="11" t="s">
        <v>354</v>
      </c>
      <c r="H6" s="40">
        <v>68.6</v>
      </c>
      <c r="I6" s="40">
        <v>49.5</v>
      </c>
      <c r="J6" s="13">
        <f aca="true" t="shared" si="0" ref="J6:J17">SUM(H6:I6)/2*0.6</f>
        <v>35.43</v>
      </c>
      <c r="K6" s="41">
        <v>70.4</v>
      </c>
      <c r="L6" s="41">
        <f aca="true" t="shared" si="1" ref="L6:L17">K6*0.4</f>
        <v>28.160000000000004</v>
      </c>
      <c r="M6" s="41">
        <f aca="true" t="shared" si="2" ref="M6:M17">J6+L6</f>
        <v>63.59</v>
      </c>
    </row>
    <row r="7" spans="1:13" ht="23.25" customHeight="1">
      <c r="A7" s="12">
        <v>2</v>
      </c>
      <c r="B7" s="80"/>
      <c r="C7" s="80"/>
      <c r="D7" s="83"/>
      <c r="E7" s="83"/>
      <c r="F7" s="11" t="s">
        <v>355</v>
      </c>
      <c r="G7" s="11" t="s">
        <v>356</v>
      </c>
      <c r="H7" s="40">
        <v>56.1</v>
      </c>
      <c r="I7" s="40">
        <v>55.5</v>
      </c>
      <c r="J7" s="13">
        <f t="shared" si="0"/>
        <v>33.48</v>
      </c>
      <c r="K7" s="41">
        <v>73.6</v>
      </c>
      <c r="L7" s="41">
        <f t="shared" si="1"/>
        <v>29.439999999999998</v>
      </c>
      <c r="M7" s="41">
        <f t="shared" si="2"/>
        <v>62.919999999999995</v>
      </c>
    </row>
    <row r="8" spans="1:13" ht="23.25" customHeight="1">
      <c r="A8" s="12">
        <v>3</v>
      </c>
      <c r="B8" s="81"/>
      <c r="C8" s="81"/>
      <c r="D8" s="84"/>
      <c r="E8" s="84"/>
      <c r="F8" s="11" t="s">
        <v>357</v>
      </c>
      <c r="G8" s="11" t="s">
        <v>358</v>
      </c>
      <c r="H8" s="40">
        <v>50.9</v>
      </c>
      <c r="I8" s="40">
        <v>59.5</v>
      </c>
      <c r="J8" s="13">
        <f t="shared" si="0"/>
        <v>33.12</v>
      </c>
      <c r="K8" s="41">
        <v>71.32</v>
      </c>
      <c r="L8" s="41">
        <f t="shared" si="1"/>
        <v>28.528</v>
      </c>
      <c r="M8" s="41">
        <f t="shared" si="2"/>
        <v>61.647999999999996</v>
      </c>
    </row>
    <row r="9" spans="1:13" ht="23.25" customHeight="1">
      <c r="A9" s="12">
        <v>1</v>
      </c>
      <c r="B9" s="82" t="s">
        <v>359</v>
      </c>
      <c r="C9" s="82" t="s">
        <v>360</v>
      </c>
      <c r="D9" s="82">
        <v>1</v>
      </c>
      <c r="E9" s="82">
        <v>3022101</v>
      </c>
      <c r="F9" s="11" t="s">
        <v>361</v>
      </c>
      <c r="G9" s="11" t="s">
        <v>362</v>
      </c>
      <c r="H9" s="40">
        <v>68</v>
      </c>
      <c r="I9" s="40">
        <v>58</v>
      </c>
      <c r="J9" s="13">
        <f t="shared" si="0"/>
        <v>37.8</v>
      </c>
      <c r="K9" s="41">
        <v>72.04</v>
      </c>
      <c r="L9" s="41">
        <f t="shared" si="1"/>
        <v>28.816000000000003</v>
      </c>
      <c r="M9" s="41">
        <f t="shared" si="2"/>
        <v>66.616</v>
      </c>
    </row>
    <row r="10" spans="1:13" ht="23.25" customHeight="1">
      <c r="A10" s="12">
        <v>2</v>
      </c>
      <c r="B10" s="83"/>
      <c r="C10" s="83"/>
      <c r="D10" s="83"/>
      <c r="E10" s="83"/>
      <c r="F10" s="11" t="s">
        <v>363</v>
      </c>
      <c r="G10" s="11" t="s">
        <v>364</v>
      </c>
      <c r="H10" s="40">
        <v>62.7</v>
      </c>
      <c r="I10" s="40">
        <v>62.5</v>
      </c>
      <c r="J10" s="13">
        <f t="shared" si="0"/>
        <v>37.56</v>
      </c>
      <c r="K10" s="41">
        <v>71.9</v>
      </c>
      <c r="L10" s="41">
        <f t="shared" si="1"/>
        <v>28.760000000000005</v>
      </c>
      <c r="M10" s="41">
        <f t="shared" si="2"/>
        <v>66.32000000000001</v>
      </c>
    </row>
    <row r="11" spans="1:13" ht="23.25" customHeight="1">
      <c r="A11" s="12">
        <v>3</v>
      </c>
      <c r="B11" s="84"/>
      <c r="C11" s="84"/>
      <c r="D11" s="84"/>
      <c r="E11" s="84"/>
      <c r="F11" s="11" t="s">
        <v>365</v>
      </c>
      <c r="G11" s="11" t="s">
        <v>366</v>
      </c>
      <c r="H11" s="40">
        <v>63.1</v>
      </c>
      <c r="I11" s="40">
        <v>58</v>
      </c>
      <c r="J11" s="13">
        <f t="shared" si="0"/>
        <v>36.33</v>
      </c>
      <c r="K11" s="41">
        <v>70</v>
      </c>
      <c r="L11" s="41">
        <f t="shared" si="1"/>
        <v>28</v>
      </c>
      <c r="M11" s="41">
        <f t="shared" si="2"/>
        <v>64.33</v>
      </c>
    </row>
    <row r="12" spans="1:13" ht="23.25" customHeight="1">
      <c r="A12" s="12">
        <v>1</v>
      </c>
      <c r="B12" s="82" t="s">
        <v>359</v>
      </c>
      <c r="C12" s="82" t="s">
        <v>15</v>
      </c>
      <c r="D12" s="82">
        <v>2</v>
      </c>
      <c r="E12" s="82">
        <v>3022201</v>
      </c>
      <c r="F12" s="11" t="s">
        <v>367</v>
      </c>
      <c r="G12" s="11" t="s">
        <v>368</v>
      </c>
      <c r="H12" s="40">
        <v>56.6</v>
      </c>
      <c r="I12" s="40">
        <v>64.5</v>
      </c>
      <c r="J12" s="13">
        <f t="shared" si="0"/>
        <v>36.33</v>
      </c>
      <c r="K12" s="41">
        <v>73.88</v>
      </c>
      <c r="L12" s="41">
        <f t="shared" si="1"/>
        <v>29.552</v>
      </c>
      <c r="M12" s="41">
        <f t="shared" si="2"/>
        <v>65.882</v>
      </c>
    </row>
    <row r="13" spans="1:13" ht="23.25" customHeight="1">
      <c r="A13" s="12">
        <v>2</v>
      </c>
      <c r="B13" s="83"/>
      <c r="C13" s="83"/>
      <c r="D13" s="83"/>
      <c r="E13" s="83"/>
      <c r="F13" s="11" t="s">
        <v>369</v>
      </c>
      <c r="G13" s="11" t="s">
        <v>370</v>
      </c>
      <c r="H13" s="40">
        <v>60.5</v>
      </c>
      <c r="I13" s="40">
        <v>59.5</v>
      </c>
      <c r="J13" s="13">
        <f t="shared" si="0"/>
        <v>36</v>
      </c>
      <c r="K13" s="41">
        <v>71.78</v>
      </c>
      <c r="L13" s="41">
        <f t="shared" si="1"/>
        <v>28.712000000000003</v>
      </c>
      <c r="M13" s="41">
        <f t="shared" si="2"/>
        <v>64.712</v>
      </c>
    </row>
    <row r="14" spans="1:13" ht="23.25" customHeight="1">
      <c r="A14" s="12">
        <v>3</v>
      </c>
      <c r="B14" s="83"/>
      <c r="C14" s="83"/>
      <c r="D14" s="83"/>
      <c r="E14" s="83"/>
      <c r="F14" s="11" t="s">
        <v>371</v>
      </c>
      <c r="G14" s="11" t="s">
        <v>372</v>
      </c>
      <c r="H14" s="40">
        <v>59.8</v>
      </c>
      <c r="I14" s="40">
        <v>57</v>
      </c>
      <c r="J14" s="13">
        <f t="shared" si="0"/>
        <v>35.04</v>
      </c>
      <c r="K14" s="41">
        <v>72.4</v>
      </c>
      <c r="L14" s="41">
        <f t="shared" si="1"/>
        <v>28.960000000000004</v>
      </c>
      <c r="M14" s="41">
        <f t="shared" si="2"/>
        <v>64</v>
      </c>
    </row>
    <row r="15" spans="1:13" ht="23.25" customHeight="1">
      <c r="A15" s="12">
        <v>4</v>
      </c>
      <c r="B15" s="83"/>
      <c r="C15" s="83"/>
      <c r="D15" s="83"/>
      <c r="E15" s="83"/>
      <c r="F15" s="11" t="s">
        <v>375</v>
      </c>
      <c r="G15" s="11" t="s">
        <v>376</v>
      </c>
      <c r="H15" s="40">
        <v>54.5</v>
      </c>
      <c r="I15" s="40">
        <v>59.5</v>
      </c>
      <c r="J15" s="13">
        <f t="shared" si="0"/>
        <v>34.199999999999996</v>
      </c>
      <c r="K15" s="41">
        <v>71.9</v>
      </c>
      <c r="L15" s="41">
        <f t="shared" si="1"/>
        <v>28.760000000000005</v>
      </c>
      <c r="M15" s="41">
        <f t="shared" si="2"/>
        <v>62.96</v>
      </c>
    </row>
    <row r="16" spans="1:13" ht="23.25" customHeight="1">
      <c r="A16" s="12">
        <v>5</v>
      </c>
      <c r="B16" s="83"/>
      <c r="C16" s="83"/>
      <c r="D16" s="83"/>
      <c r="E16" s="83"/>
      <c r="F16" s="11" t="s">
        <v>373</v>
      </c>
      <c r="G16" s="11" t="s">
        <v>374</v>
      </c>
      <c r="H16" s="40">
        <v>58.5</v>
      </c>
      <c r="I16" s="40">
        <v>57</v>
      </c>
      <c r="J16" s="13">
        <f t="shared" si="0"/>
        <v>34.65</v>
      </c>
      <c r="K16" s="41">
        <v>68.86</v>
      </c>
      <c r="L16" s="41">
        <f t="shared" si="1"/>
        <v>27.544</v>
      </c>
      <c r="M16" s="41">
        <f t="shared" si="2"/>
        <v>62.194</v>
      </c>
    </row>
    <row r="17" spans="1:13" ht="23.25" customHeight="1">
      <c r="A17" s="12">
        <v>6</v>
      </c>
      <c r="B17" s="84"/>
      <c r="C17" s="84"/>
      <c r="D17" s="84"/>
      <c r="E17" s="84"/>
      <c r="F17" s="11" t="s">
        <v>377</v>
      </c>
      <c r="G17" s="11" t="s">
        <v>378</v>
      </c>
      <c r="H17" s="40">
        <v>51.6</v>
      </c>
      <c r="I17" s="40">
        <v>61</v>
      </c>
      <c r="J17" s="13">
        <f t="shared" si="0"/>
        <v>33.779999999999994</v>
      </c>
      <c r="K17" s="41">
        <v>66.48</v>
      </c>
      <c r="L17" s="41">
        <f t="shared" si="1"/>
        <v>26.592000000000002</v>
      </c>
      <c r="M17" s="41">
        <f t="shared" si="2"/>
        <v>60.372</v>
      </c>
    </row>
  </sheetData>
  <mergeCells count="25">
    <mergeCell ref="A3:M3"/>
    <mergeCell ref="E4:E5"/>
    <mergeCell ref="K4:L4"/>
    <mergeCell ref="M4:M5"/>
    <mergeCell ref="F4:F5"/>
    <mergeCell ref="G4:G5"/>
    <mergeCell ref="H4:J4"/>
    <mergeCell ref="E12:E17"/>
    <mergeCell ref="B9:B11"/>
    <mergeCell ref="C9:C11"/>
    <mergeCell ref="D9:D11"/>
    <mergeCell ref="E9:E11"/>
    <mergeCell ref="B12:B17"/>
    <mergeCell ref="C12:C17"/>
    <mergeCell ref="D12:D17"/>
    <mergeCell ref="A1:M1"/>
    <mergeCell ref="L2:M2"/>
    <mergeCell ref="B6:B8"/>
    <mergeCell ref="C6:C8"/>
    <mergeCell ref="D6:D8"/>
    <mergeCell ref="E6:E8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2011-07-11T08:14:03Z</cp:lastPrinted>
  <dcterms:created xsi:type="dcterms:W3CDTF">2011-06-11T17:34:37Z</dcterms:created>
  <dcterms:modified xsi:type="dcterms:W3CDTF">2011-07-11T09:04:48Z</dcterms:modified>
  <cp:category/>
  <cp:version/>
  <cp:contentType/>
  <cp:contentStatus/>
</cp:coreProperties>
</file>